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chartsheets/sheet1.xml" ContentType="application/vnd.openxmlformats-officedocument.spreadsheetml.chartsheet+xml"/>
  <Override PartName="/xl/drawings/drawing6.xml" ContentType="application/vnd.openxmlformats-officedocument.drawing+xml"/>
  <Override PartName="/xl/chartsheets/sheet2.xml" ContentType="application/vnd.openxmlformats-officedocument.spreadsheetml.chartsheet+xml"/>
  <Override PartName="/xl/drawings/drawing7.xml" ContentType="application/vnd.openxmlformats-officedocument.drawing+xml"/>
  <Override PartName="/xl/chartsheets/sheet3.xml" ContentType="application/vnd.openxmlformats-officedocument.spreadsheetml.chartsheet+xml"/>
  <Override PartName="/xl/drawings/drawing8.xml" ContentType="application/vnd.openxmlformats-officedocument.drawing+xml"/>
  <Override PartName="/xl/worksheets/sheet8.xml" ContentType="application/vnd.openxmlformats-officedocument.spreadsheetml.worksheet+xml"/>
  <Override PartName="/xl/chartsheets/sheet4.xml" ContentType="application/vnd.openxmlformats-officedocument.spreadsheetml.chartsheet+xml"/>
  <Override PartName="/xl/drawings/drawing9.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15" windowHeight="11640" tabRatio="601" activeTab="0"/>
  </bookViews>
  <sheets>
    <sheet name="Information" sheetId="1" r:id="rId1"/>
    <sheet name="Structure" sheetId="2" r:id="rId2"/>
    <sheet name="Fire" sheetId="3" r:id="rId3"/>
    <sheet name="User Defined Fire" sheetId="4" r:id="rId4"/>
    <sheet name="Sheet1" sheetId="5" r:id="rId5"/>
    <sheet name="Results" sheetId="6" r:id="rId6"/>
    <sheet name="Data" sheetId="7" r:id="rId7"/>
    <sheet name="T Plot" sheetId="8" r:id="rId8"/>
    <sheet name="C Plot" sheetId="9" r:id="rId9"/>
    <sheet name="Trap Plot" sheetId="10" r:id="rId10"/>
    <sheet name="TRAP" sheetId="11" r:id="rId11"/>
    <sheet name="Dove Plot" sheetId="12" r:id="rId12"/>
    <sheet name="DOVE" sheetId="13" r:id="rId13"/>
  </sheets>
  <definedNames>
    <definedName name="_xlnm.Print_Area" localSheetId="2">'Fire'!$A$1:$O$90</definedName>
    <definedName name="_xlnm.Print_Area" localSheetId="5">'Results'!$A$1:$O$85</definedName>
    <definedName name="_xlnm.Print_Area" localSheetId="4">'Sheet1'!$A$1:$O$90</definedName>
    <definedName name="_xlnm.Print_Area" localSheetId="1">'Structure'!$P$18:$V$57</definedName>
    <definedName name="_xlnm.Print_Area" localSheetId="10">'TRAP'!$A$49:$R$65</definedName>
  </definedNames>
  <calcPr fullCalcOnLoad="1"/>
</workbook>
</file>

<file path=xl/sharedStrings.xml><?xml version="1.0" encoding="utf-8"?>
<sst xmlns="http://schemas.openxmlformats.org/spreadsheetml/2006/main" count="669" uniqueCount="471">
  <si>
    <t>D</t>
  </si>
  <si>
    <t>B</t>
  </si>
  <si>
    <t>r</t>
  </si>
  <si>
    <t>d</t>
  </si>
  <si>
    <t>1016x305x487</t>
  </si>
  <si>
    <t>1016x305x437</t>
  </si>
  <si>
    <t>1016x305x393</t>
  </si>
  <si>
    <t>1016x305x349</t>
  </si>
  <si>
    <t>1016x305x314</t>
  </si>
  <si>
    <t>1016x305x272</t>
  </si>
  <si>
    <t>1016x305x249</t>
  </si>
  <si>
    <t>1016x305x222</t>
  </si>
  <si>
    <t>533x312x272</t>
  </si>
  <si>
    <t>533x312x219</t>
  </si>
  <si>
    <t>533x312x182</t>
  </si>
  <si>
    <t>457x191x161</t>
  </si>
  <si>
    <t>533x312x150</t>
  </si>
  <si>
    <t>533x210x138</t>
  </si>
  <si>
    <t>457x191x133</t>
  </si>
  <si>
    <t>457x191x106</t>
  </si>
  <si>
    <t>610x178x100</t>
  </si>
  <si>
    <t>610x178x92</t>
  </si>
  <si>
    <t>406x178x85</t>
  </si>
  <si>
    <t>533x165x85</t>
  </si>
  <si>
    <t>610x178x82</t>
  </si>
  <si>
    <t>533x165x74</t>
  </si>
  <si>
    <t>533x165x66</t>
  </si>
  <si>
    <t>406x140x53</t>
  </si>
  <si>
    <t>UKB</t>
  </si>
  <si>
    <t>UKC</t>
  </si>
  <si>
    <t>152x152x23</t>
  </si>
  <si>
    <t>152x152x30</t>
  </si>
  <si>
    <t>152x152x37</t>
  </si>
  <si>
    <t>152x152x44</t>
  </si>
  <si>
    <t>203x203x46</t>
  </si>
  <si>
    <t>152x152x51</t>
  </si>
  <si>
    <t>203x203x52</t>
  </si>
  <si>
    <t>203x203x60</t>
  </si>
  <si>
    <t>203x203x71</t>
  </si>
  <si>
    <t>254x254x73</t>
  </si>
  <si>
    <t>203x203x86</t>
  </si>
  <si>
    <t>254x254x89</t>
  </si>
  <si>
    <t>305x305x97</t>
  </si>
  <si>
    <t>203x203x100</t>
  </si>
  <si>
    <t>254x254x107</t>
  </si>
  <si>
    <t>203x203x113</t>
  </si>
  <si>
    <t>305x305x118</t>
  </si>
  <si>
    <t>203x203x127</t>
  </si>
  <si>
    <t>356x368x129</t>
  </si>
  <si>
    <t>254x254x132</t>
  </si>
  <si>
    <t>305x305x137</t>
  </si>
  <si>
    <t>356x368x153</t>
  </si>
  <si>
    <t>305x305x158</t>
  </si>
  <si>
    <t>254x254x167</t>
  </si>
  <si>
    <t>356x368x177</t>
  </si>
  <si>
    <t>305x305x198</t>
  </si>
  <si>
    <t>356x368x202</t>
  </si>
  <si>
    <t>356x406x235</t>
  </si>
  <si>
    <t>305x305x240</t>
  </si>
  <si>
    <t>305x305x283</t>
  </si>
  <si>
    <t>356x406x287</t>
  </si>
  <si>
    <t>356x406x340</t>
  </si>
  <si>
    <t>356x406x393</t>
  </si>
  <si>
    <t>356x406x467</t>
  </si>
  <si>
    <t>356x406x551</t>
  </si>
  <si>
    <t>356x406x634</t>
  </si>
  <si>
    <t>Slab top</t>
  </si>
  <si>
    <t>Span 1 (m)</t>
  </si>
  <si>
    <t>Span 2 (m)</t>
  </si>
  <si>
    <t>Deck Depth (mm)</t>
  </si>
  <si>
    <t>Slab depth (mm)</t>
  </si>
  <si>
    <t>Time</t>
  </si>
  <si>
    <t>Beam</t>
  </si>
  <si>
    <t>Slab yield</t>
  </si>
  <si>
    <t>Slab capacity</t>
  </si>
  <si>
    <t>Total capacity</t>
  </si>
  <si>
    <t>Unity factor</t>
  </si>
  <si>
    <t>Beam capacity</t>
  </si>
  <si>
    <t>Displa-cement</t>
  </si>
  <si>
    <t>Enhanc-ement</t>
  </si>
  <si>
    <t>Grid for open trap</t>
  </si>
  <si>
    <t>Parametric Fire</t>
  </si>
  <si>
    <t>Slab bottom</t>
  </si>
  <si>
    <t>(mm)</t>
  </si>
  <si>
    <t>(mins)</t>
  </si>
  <si>
    <t>(°C)</t>
  </si>
  <si>
    <t>Percentage open window</t>
  </si>
  <si>
    <t>Compartment length (m)</t>
  </si>
  <si>
    <t>Compartment width (m)</t>
  </si>
  <si>
    <t>Compartment height (m)</t>
  </si>
  <si>
    <t>Window height (m)</t>
  </si>
  <si>
    <t>Window length (m)</t>
  </si>
  <si>
    <t>Combustion factor</t>
  </si>
  <si>
    <t>ISO Fire</t>
  </si>
  <si>
    <t>Fire resistance (minutes)</t>
  </si>
  <si>
    <t>Notes</t>
  </si>
  <si>
    <t>Grid for dovetail</t>
  </si>
  <si>
    <t>Concrete type (NW, LW) [NW]</t>
  </si>
  <si>
    <r>
      <t>Mesh strength (N/mm</t>
    </r>
    <r>
      <rPr>
        <vertAlign val="superscript"/>
        <sz val="12"/>
        <rFont val="Arial"/>
        <family val="2"/>
      </rPr>
      <t>2</t>
    </r>
    <r>
      <rPr>
        <sz val="12"/>
        <rFont val="Arial"/>
        <family val="2"/>
      </rPr>
      <t>)</t>
    </r>
  </si>
  <si>
    <t>Deck Trough Centres (mm)</t>
  </si>
  <si>
    <t>Deck Top Flange (mm)</t>
  </si>
  <si>
    <t>Deck Bottom Flange (mm)</t>
  </si>
  <si>
    <r>
      <t>Fire Load (MJ/m</t>
    </r>
    <r>
      <rPr>
        <vertAlign val="superscript"/>
        <sz val="11"/>
        <rFont val="Arial"/>
        <family val="2"/>
      </rPr>
      <t>2</t>
    </r>
    <r>
      <rPr>
        <sz val="11"/>
        <rFont val="Arial"/>
        <family val="2"/>
      </rPr>
      <t>)</t>
    </r>
  </si>
  <si>
    <r>
      <t>Wall lining factor (J/m</t>
    </r>
    <r>
      <rPr>
        <vertAlign val="superscript"/>
        <sz val="11"/>
        <rFont val="Arial"/>
        <family val="2"/>
      </rPr>
      <t>2</t>
    </r>
    <r>
      <rPr>
        <sz val="11"/>
        <rFont val="Arial"/>
        <family val="2"/>
      </rPr>
      <t>s</t>
    </r>
    <r>
      <rPr>
        <vertAlign val="superscript"/>
        <sz val="11"/>
        <rFont val="Arial"/>
        <family val="2"/>
      </rPr>
      <t>1/2</t>
    </r>
    <r>
      <rPr>
        <sz val="11"/>
        <rFont val="Arial"/>
        <family val="2"/>
      </rPr>
      <t>K)</t>
    </r>
  </si>
  <si>
    <t>Definition of Span 1 and Span 2</t>
  </si>
  <si>
    <t>Slab and deck dimensions</t>
  </si>
  <si>
    <t>BAILEY, C.G. and MOORE, D.B.</t>
  </si>
  <si>
    <t>The structural behaviour of steel frames with composite floor slabs subject to fire, Part 1: Theory</t>
  </si>
  <si>
    <t>The Structural Engineer (UK), June 2000</t>
  </si>
  <si>
    <t>The structural behaviour of steel frames with composite floor slabs subject to fire, Part 2: Design</t>
  </si>
  <si>
    <t>The software is provided free of charge and may be copied as required.  From time to time updated versions may become available and users are advised to check on the Corus and SCI websites to ensure that they are always using the latest version.</t>
  </si>
  <si>
    <t xml:space="preserve">Information on the structure to be analysed and the applied loads and partial safety factors must be entered on the Structure Sheet.  Information on the type of fire being considered is entered on the Fire Sheet.  The fire may be a Parametric fire, as defined in EN1991-1-2, or the Standard Fire.  The analysis is started from the Fire Sheet.  The results of the analysis are displayed on the Results Sheet.  Any sheet may be printed using normal Excel commands.  </t>
  </si>
  <si>
    <t>Using TSLAB</t>
  </si>
  <si>
    <t>Definition of dimensions</t>
  </si>
  <si>
    <t>References</t>
  </si>
  <si>
    <t>The dimensions for a re-entrant deck are similar</t>
  </si>
  <si>
    <t>Structural information</t>
  </si>
  <si>
    <t>The "percentage open window" is the effective window area after taking acount of breakage of glass</t>
  </si>
  <si>
    <t>Corus recommend that the "combustion factor" is assumed to be 1.00</t>
  </si>
  <si>
    <t>Load/Save</t>
  </si>
  <si>
    <t>Deck type, Trapezoidal (T) or Re-entrant (R) [T]</t>
  </si>
  <si>
    <r>
      <t xml:space="preserve">Job title </t>
    </r>
    <r>
      <rPr>
        <sz val="12"/>
        <rFont val="Arial"/>
        <family val="2"/>
      </rPr>
      <t>(25 characters max)</t>
    </r>
  </si>
  <si>
    <t>It is quite permissible for the compartment dimensions to exceed the floor design zone dimensions</t>
  </si>
  <si>
    <t>Growth rate, slow, medium,fast
(S, M, F) [M]</t>
  </si>
  <si>
    <t>99 is -10</t>
  </si>
  <si>
    <t>88 is -11</t>
  </si>
  <si>
    <t>60 mins</t>
  </si>
  <si>
    <t>90 mins</t>
  </si>
  <si>
    <t>Plot</t>
  </si>
  <si>
    <r>
      <t>(kN/m</t>
    </r>
    <r>
      <rPr>
        <b/>
        <vertAlign val="superscript"/>
        <sz val="10"/>
        <rFont val="Arial"/>
        <family val="2"/>
      </rPr>
      <t>2</t>
    </r>
    <r>
      <rPr>
        <b/>
        <sz val="10"/>
        <rFont val="Arial"/>
        <family val="2"/>
      </rPr>
      <t>)</t>
    </r>
  </si>
  <si>
    <t>Span 1</t>
  </si>
  <si>
    <t>Span 2</t>
  </si>
  <si>
    <t>Slab depth</t>
  </si>
  <si>
    <t>Average mesh axis distance (mm)</t>
  </si>
  <si>
    <r>
      <t>Smaller mesh area (mm</t>
    </r>
    <r>
      <rPr>
        <vertAlign val="superscript"/>
        <sz val="12"/>
        <rFont val="Arial"/>
        <family val="2"/>
      </rPr>
      <t>2</t>
    </r>
    <r>
      <rPr>
        <sz val="12"/>
        <rFont val="Arial"/>
        <family val="2"/>
      </rPr>
      <t>/m)</t>
    </r>
  </si>
  <si>
    <r>
      <t>Larger mesh area (mm</t>
    </r>
    <r>
      <rPr>
        <vertAlign val="superscript"/>
        <sz val="12"/>
        <rFont val="Arial"/>
        <family val="2"/>
      </rPr>
      <t>2</t>
    </r>
    <r>
      <rPr>
        <sz val="12"/>
        <rFont val="Arial"/>
        <family val="2"/>
      </rPr>
      <t>/m)</t>
    </r>
  </si>
  <si>
    <t>Note: The mesh position is defined in terms of an average or effective mesh axis distance</t>
  </si>
  <si>
    <t>Mesh</t>
  </si>
  <si>
    <t>Deck type</t>
  </si>
  <si>
    <t>Concrete type</t>
  </si>
  <si>
    <t>Loads for normal design</t>
  </si>
  <si>
    <t>Fire</t>
  </si>
  <si>
    <t>Partial load factor for non-permanent loads</t>
  </si>
  <si>
    <t>Results of slab resistance calculations</t>
  </si>
  <si>
    <t>m</t>
  </si>
  <si>
    <t>mm</t>
  </si>
  <si>
    <r>
      <t>mm</t>
    </r>
    <r>
      <rPr>
        <vertAlign val="superscript"/>
        <sz val="11"/>
        <rFont val="Arial"/>
        <family val="2"/>
      </rPr>
      <t>2</t>
    </r>
    <r>
      <rPr>
        <sz val="11"/>
        <rFont val="Arial"/>
        <family val="2"/>
      </rPr>
      <t>/m</t>
    </r>
  </si>
  <si>
    <r>
      <t>kN/m</t>
    </r>
    <r>
      <rPr>
        <vertAlign val="superscript"/>
        <sz val="11"/>
        <rFont val="Arial"/>
        <family val="2"/>
      </rPr>
      <t>2</t>
    </r>
  </si>
  <si>
    <t>Dead load, excluding slab</t>
  </si>
  <si>
    <t>Slab weight including mesh</t>
  </si>
  <si>
    <r>
      <t>N/mm</t>
    </r>
    <r>
      <rPr>
        <vertAlign val="superscript"/>
        <sz val="11"/>
        <rFont val="Arial"/>
        <family val="2"/>
      </rPr>
      <t>2</t>
    </r>
  </si>
  <si>
    <t>Deck Trough Centres</t>
  </si>
  <si>
    <t>Deck Bottom Flange</t>
  </si>
  <si>
    <t>Mesh strength</t>
  </si>
  <si>
    <t>Smaller mesh area</t>
  </si>
  <si>
    <t>Deck Depth</t>
  </si>
  <si>
    <t>Deck Top Flange</t>
  </si>
  <si>
    <t>Average mesh axis distance</t>
  </si>
  <si>
    <t>Larger mesh area</t>
  </si>
  <si>
    <t>Computed factored load in fire</t>
  </si>
  <si>
    <r>
      <t>MJ/m</t>
    </r>
    <r>
      <rPr>
        <vertAlign val="superscript"/>
        <sz val="11"/>
        <rFont val="Arial"/>
        <family val="2"/>
      </rPr>
      <t>2</t>
    </r>
  </si>
  <si>
    <r>
      <t>J/m</t>
    </r>
    <r>
      <rPr>
        <vertAlign val="superscript"/>
        <sz val="11"/>
        <rFont val="Arial"/>
        <family val="2"/>
      </rPr>
      <t>2</t>
    </r>
    <r>
      <rPr>
        <sz val="11"/>
        <rFont val="Arial"/>
        <family val="2"/>
      </rPr>
      <t>s</t>
    </r>
    <r>
      <rPr>
        <vertAlign val="superscript"/>
        <sz val="11"/>
        <rFont val="Arial"/>
        <family val="2"/>
      </rPr>
      <t>1/2</t>
    </r>
    <r>
      <rPr>
        <sz val="11"/>
        <rFont val="Arial"/>
        <family val="2"/>
      </rPr>
      <t>K</t>
    </r>
  </si>
  <si>
    <t>Growth rate</t>
  </si>
  <si>
    <t>Wall lining factor</t>
  </si>
  <si>
    <t>Fire Load</t>
  </si>
  <si>
    <t>Compartment width</t>
  </si>
  <si>
    <t>Window height</t>
  </si>
  <si>
    <t>Compartment length</t>
  </si>
  <si>
    <t>Compartment height</t>
  </si>
  <si>
    <t>Window length</t>
  </si>
  <si>
    <t>----------Temperatures---------</t>
  </si>
  <si>
    <t>Note: All other loads have factors of 1.0</t>
  </si>
  <si>
    <t>--</t>
  </si>
  <si>
    <t xml:space="preserve">All values from the Structure and </t>
  </si>
  <si>
    <t>Fire sheets are loaded or saved</t>
  </si>
  <si>
    <r>
      <t>Dead load including beam, excluding slab  (kN/m</t>
    </r>
    <r>
      <rPr>
        <vertAlign val="superscript"/>
        <sz val="12"/>
        <rFont val="Arial"/>
        <family val="2"/>
      </rPr>
      <t>2</t>
    </r>
    <r>
      <rPr>
        <sz val="12"/>
        <rFont val="Arial"/>
        <family val="2"/>
      </rPr>
      <t>)</t>
    </r>
  </si>
  <si>
    <t>BAILEY, C. G. and CURRIE, P</t>
  </si>
  <si>
    <t>Membrane Behaviour of Horizontally Unrestrained Concrete Floor Slabs</t>
  </si>
  <si>
    <t>The Parametric Fire is assumed to be as specified in EN1991-1,2</t>
  </si>
  <si>
    <t>The analysis of composite floor slabs in fire</t>
  </si>
  <si>
    <t>M</t>
  </si>
  <si>
    <t>NW</t>
  </si>
  <si>
    <t>Depth</t>
  </si>
  <si>
    <t>Trough centres</t>
  </si>
  <si>
    <t>Top flange</t>
  </si>
  <si>
    <t>Bottom flange</t>
  </si>
  <si>
    <t>Useful Data</t>
  </si>
  <si>
    <t>A and B series mesh</t>
  </si>
  <si>
    <t>Size of mesh</t>
  </si>
  <si>
    <t>Reference</t>
  </si>
  <si>
    <t>Weight</t>
  </si>
  <si>
    <t>Main wires</t>
  </si>
  <si>
    <t>Transverse wires</t>
  </si>
  <si>
    <t>Size</t>
  </si>
  <si>
    <t>Size (mm)</t>
  </si>
  <si>
    <t>200x200</t>
  </si>
  <si>
    <t>A142</t>
  </si>
  <si>
    <t>A193</t>
  </si>
  <si>
    <t>A252</t>
  </si>
  <si>
    <t>A393</t>
  </si>
  <si>
    <t>100x200</t>
  </si>
  <si>
    <t>B196</t>
  </si>
  <si>
    <t>B283</t>
  </si>
  <si>
    <t>B385</t>
  </si>
  <si>
    <t>B503</t>
  </si>
  <si>
    <r>
      <t>(kg/m</t>
    </r>
    <r>
      <rPr>
        <b/>
        <vertAlign val="superscript"/>
        <sz val="10"/>
        <color indexed="8"/>
        <rFont val="Arial"/>
        <family val="2"/>
      </rPr>
      <t>2</t>
    </r>
    <r>
      <rPr>
        <b/>
        <sz val="10"/>
        <color indexed="8"/>
        <rFont val="Arial"/>
        <family val="2"/>
      </rPr>
      <t>)</t>
    </r>
  </si>
  <si>
    <r>
      <t>Area (mm</t>
    </r>
    <r>
      <rPr>
        <b/>
        <vertAlign val="superscript"/>
        <sz val="10"/>
        <color indexed="8"/>
        <rFont val="Arial"/>
        <family val="2"/>
      </rPr>
      <t>2</t>
    </r>
    <r>
      <rPr>
        <b/>
        <sz val="10"/>
        <color indexed="8"/>
        <rFont val="Arial"/>
        <family val="2"/>
      </rPr>
      <t>/m)</t>
    </r>
  </si>
  <si>
    <t>Dimensions of commonly available steel decks (mm)</t>
  </si>
  <si>
    <t>ComFlor 80</t>
  </si>
  <si>
    <t>ComFlor 51</t>
  </si>
  <si>
    <t>ComFlor 70</t>
  </si>
  <si>
    <t>Holorib</t>
  </si>
  <si>
    <t>Ribdeck AL</t>
  </si>
  <si>
    <t>Ribdeck 80</t>
  </si>
  <si>
    <t>Ribdeck E60</t>
  </si>
  <si>
    <t>Comflor 46</t>
  </si>
  <si>
    <t>Multideck 50</t>
  </si>
  <si>
    <t>Multideck 60</t>
  </si>
  <si>
    <t>Multideck 80</t>
  </si>
  <si>
    <t>TR60</t>
  </si>
  <si>
    <t>TR80</t>
  </si>
  <si>
    <t>R51</t>
  </si>
  <si>
    <r>
      <t>Calculated slab weight including mesh (kN/m</t>
    </r>
    <r>
      <rPr>
        <vertAlign val="superscript"/>
        <sz val="12"/>
        <rFont val="Arial"/>
        <family val="2"/>
      </rPr>
      <t>2</t>
    </r>
    <r>
      <rPr>
        <sz val="12"/>
        <rFont val="Arial"/>
        <family val="2"/>
      </rPr>
      <t>)</t>
    </r>
  </si>
  <si>
    <r>
      <t>Concrete Grade (f</t>
    </r>
    <r>
      <rPr>
        <vertAlign val="subscript"/>
        <sz val="12"/>
        <rFont val="Arial"/>
        <family val="2"/>
      </rPr>
      <t>ck</t>
    </r>
    <r>
      <rPr>
        <sz val="12"/>
        <rFont val="Arial"/>
        <family val="2"/>
      </rPr>
      <t>) (N/mm</t>
    </r>
    <r>
      <rPr>
        <vertAlign val="superscript"/>
        <sz val="12"/>
        <rFont val="Arial"/>
        <family val="2"/>
      </rPr>
      <t>2</t>
    </r>
    <r>
      <rPr>
        <sz val="12"/>
        <rFont val="Arial"/>
        <family val="2"/>
      </rPr>
      <t>)</t>
    </r>
  </si>
  <si>
    <t>Deck Stiffener Height (mm)</t>
  </si>
  <si>
    <r>
      <t>Concrete Grade (f</t>
    </r>
    <r>
      <rPr>
        <vertAlign val="subscript"/>
        <sz val="11"/>
        <rFont val="Arial"/>
        <family val="2"/>
      </rPr>
      <t>ck</t>
    </r>
    <r>
      <rPr>
        <sz val="11"/>
        <rFont val="Arial"/>
        <family val="2"/>
      </rPr>
      <t>)</t>
    </r>
  </si>
  <si>
    <t>Mesh area in long span</t>
  </si>
  <si>
    <t>Mesh area in short span</t>
  </si>
  <si>
    <t>R</t>
  </si>
  <si>
    <t>Top Stiff. Height</t>
  </si>
  <si>
    <t>Deck Type</t>
  </si>
  <si>
    <t>T</t>
  </si>
  <si>
    <t>Area</t>
  </si>
  <si>
    <t>Section</t>
  </si>
  <si>
    <t>t</t>
  </si>
  <si>
    <t>914x419x388</t>
  </si>
  <si>
    <t>914x419x343</t>
  </si>
  <si>
    <t>914x305x289</t>
  </si>
  <si>
    <t>914x305x253</t>
  </si>
  <si>
    <t>914x305x224</t>
  </si>
  <si>
    <t>914x305x201</t>
  </si>
  <si>
    <t>838x292x226</t>
  </si>
  <si>
    <t>838x292x194</t>
  </si>
  <si>
    <t>838x292x176</t>
  </si>
  <si>
    <t>762x267x197</t>
  </si>
  <si>
    <t>762x267x173</t>
  </si>
  <si>
    <t>762x267x147</t>
  </si>
  <si>
    <t>762x267x134</t>
  </si>
  <si>
    <t>686x254x170</t>
  </si>
  <si>
    <t>686x254x152</t>
  </si>
  <si>
    <t>686x254x140</t>
  </si>
  <si>
    <t>686x254x125</t>
  </si>
  <si>
    <t>610x305x238</t>
  </si>
  <si>
    <t>610x305x179</t>
  </si>
  <si>
    <t>610x305x149</t>
  </si>
  <si>
    <t>610x229x140</t>
  </si>
  <si>
    <t>610x229x125</t>
  </si>
  <si>
    <t>610x229x113</t>
  </si>
  <si>
    <t>610x229x101</t>
  </si>
  <si>
    <t>533x210x122</t>
  </si>
  <si>
    <t>533x210x109</t>
  </si>
  <si>
    <t>533x210x101</t>
  </si>
  <si>
    <t>533x210x92</t>
  </si>
  <si>
    <t>533x210x82</t>
  </si>
  <si>
    <t>457x191x98</t>
  </si>
  <si>
    <t>457x191x89</t>
  </si>
  <si>
    <t>457x191x82</t>
  </si>
  <si>
    <t>457x191x74</t>
  </si>
  <si>
    <t>457x191x67</t>
  </si>
  <si>
    <t>457x152x82</t>
  </si>
  <si>
    <t>457x152x74</t>
  </si>
  <si>
    <t>457x152x67</t>
  </si>
  <si>
    <t>457x152x60</t>
  </si>
  <si>
    <t>457x152x52</t>
  </si>
  <si>
    <t>406x178x74</t>
  </si>
  <si>
    <t>406x178x67</t>
  </si>
  <si>
    <t>406x178x60</t>
  </si>
  <si>
    <t>406x178x54</t>
  </si>
  <si>
    <t>406x140x46</t>
  </si>
  <si>
    <t>406x140x39</t>
  </si>
  <si>
    <t>356x171x67</t>
  </si>
  <si>
    <t>356x171x57</t>
  </si>
  <si>
    <t>356x171x51</t>
  </si>
  <si>
    <t>356x171x45</t>
  </si>
  <si>
    <t>356x127x39</t>
  </si>
  <si>
    <t>356x127x33</t>
  </si>
  <si>
    <t>305x165x54</t>
  </si>
  <si>
    <t>305x165x46</t>
  </si>
  <si>
    <t>305x165x40</t>
  </si>
  <si>
    <t>305x127x48</t>
  </si>
  <si>
    <t>305x127x42</t>
  </si>
  <si>
    <t>305x127x37</t>
  </si>
  <si>
    <t>305x102x33</t>
  </si>
  <si>
    <t>305x102x28</t>
  </si>
  <si>
    <t>305x102x25</t>
  </si>
  <si>
    <t>254x146x43</t>
  </si>
  <si>
    <t>254x146x37</t>
  </si>
  <si>
    <t>254x146x31</t>
  </si>
  <si>
    <t>254x102x28</t>
  </si>
  <si>
    <t>254x102x25</t>
  </si>
  <si>
    <t>254x102x22</t>
  </si>
  <si>
    <t>203x133x30</t>
  </si>
  <si>
    <t>203x133x25</t>
  </si>
  <si>
    <t>203x102x23</t>
  </si>
  <si>
    <t>178x102x19</t>
  </si>
  <si>
    <t>152x89x16</t>
  </si>
  <si>
    <t>127x76x13</t>
  </si>
  <si>
    <t>User Defined</t>
  </si>
  <si>
    <t>R or  T</t>
  </si>
  <si>
    <r>
      <t>Steel Grade (f</t>
    </r>
    <r>
      <rPr>
        <vertAlign val="subscript"/>
        <sz val="12"/>
        <rFont val="Arial"/>
        <family val="2"/>
      </rPr>
      <t>y</t>
    </r>
    <r>
      <rPr>
        <sz val="12"/>
        <rFont val="Arial"/>
        <family val="0"/>
      </rPr>
      <t>)   (N/mm</t>
    </r>
    <r>
      <rPr>
        <vertAlign val="superscript"/>
        <sz val="12"/>
        <rFont val="Arial"/>
        <family val="2"/>
      </rPr>
      <t>2</t>
    </r>
    <r>
      <rPr>
        <sz val="12"/>
        <rFont val="Arial"/>
        <family val="0"/>
      </rPr>
      <t>)</t>
    </r>
  </si>
  <si>
    <t>Leading variable action</t>
  </si>
  <si>
    <t>Deck Top Flange Stiffener</t>
  </si>
  <si>
    <t>Side A</t>
  </si>
  <si>
    <t>Side B</t>
  </si>
  <si>
    <t>Side C</t>
  </si>
  <si>
    <t>Side D</t>
  </si>
  <si>
    <t>Degree of shear connection</t>
  </si>
  <si>
    <t>Number of unprotected beams</t>
  </si>
  <si>
    <t>Metflor 55</t>
  </si>
  <si>
    <t>Metflor 60</t>
  </si>
  <si>
    <t>Metflor 80</t>
  </si>
  <si>
    <t>ComFlor 60</t>
  </si>
  <si>
    <t>Maximum unity factor</t>
  </si>
  <si>
    <t>Load Ratio</t>
  </si>
  <si>
    <t>Critical Temperature</t>
  </si>
  <si>
    <r>
      <t>Accompanying variable action (kN/m^</t>
    </r>
    <r>
      <rPr>
        <vertAlign val="superscript"/>
        <sz val="12"/>
        <rFont val="Arial"/>
        <family val="2"/>
      </rPr>
      <t>2</t>
    </r>
    <r>
      <rPr>
        <sz val="12"/>
        <rFont val="Arial"/>
        <family val="2"/>
      </rPr>
      <t>)</t>
    </r>
  </si>
  <si>
    <r>
      <t>Leading variable action (kN/m</t>
    </r>
    <r>
      <rPr>
        <vertAlign val="superscript"/>
        <sz val="12"/>
        <rFont val="Arial"/>
        <family val="2"/>
      </rPr>
      <t>2</t>
    </r>
    <r>
      <rPr>
        <sz val="12"/>
        <rFont val="Arial"/>
        <family val="2"/>
      </rPr>
      <t>)</t>
    </r>
  </si>
  <si>
    <t>Other variable action</t>
  </si>
  <si>
    <t>Floor slab adequate</t>
  </si>
  <si>
    <t>Beam Size</t>
  </si>
  <si>
    <t>Composite Internal Beam</t>
  </si>
  <si>
    <t>Shear Connection</t>
  </si>
  <si>
    <t>Perimeter Beams - Critical Temperatures</t>
  </si>
  <si>
    <t>Journal of Solids and Structures, 2006</t>
  </si>
  <si>
    <t>Composite Edge Beam</t>
  </si>
  <si>
    <t xml:space="preserve">TSLAB software is written by SCI on behalf of Corus plc. It is provided free of charge to be used for the analysis in fire of composite floor systems.  From time to time, users should check the website from which they obtained this software to see if any updates are available.
Care has been taken to ensure that the information herein is accurate, but neither Corus plc nor SCI, accept responsibility for errors due to misinterpretation of the input data or of output information by the user.
The TSLAB software is the property of the SCI.
Queries relating to the use of this software should be directed to Dr Ian Simms at SCI. 
©  SCI 2009
</t>
  </si>
  <si>
    <t>This software allows the load bearing capacity of floor design zones to be assessed based on the design methods described in SCI publication P288 (second edition).  Additional information on the basis of the engineering model can be obtained from the references below.</t>
  </si>
  <si>
    <r>
      <t>(</t>
    </r>
    <r>
      <rPr>
        <sz val="11"/>
        <rFont val="Times New Roman"/>
        <family val="1"/>
      </rPr>
      <t>γ</t>
    </r>
    <r>
      <rPr>
        <vertAlign val="subscript"/>
        <sz val="11"/>
        <rFont val="Arial"/>
        <family val="2"/>
      </rPr>
      <t xml:space="preserve">G,j,sup </t>
    </r>
    <r>
      <rPr>
        <sz val="11"/>
        <rFont val="Arial"/>
        <family val="2"/>
      </rPr>
      <t>= 1.35</t>
    </r>
    <r>
      <rPr>
        <sz val="11"/>
        <rFont val="Arial"/>
        <family val="0"/>
      </rPr>
      <t>)</t>
    </r>
  </si>
  <si>
    <t xml:space="preserve">Loading </t>
  </si>
  <si>
    <t>Normal (cold) (EN1990 Eqn 6.10)</t>
  </si>
  <si>
    <r>
      <t>(</t>
    </r>
    <r>
      <rPr>
        <sz val="11"/>
        <rFont val="Times New Roman"/>
        <family val="1"/>
      </rPr>
      <t>γ</t>
    </r>
    <r>
      <rPr>
        <vertAlign val="subscript"/>
        <sz val="11"/>
        <rFont val="Times New Roman"/>
        <family val="1"/>
      </rPr>
      <t>Q</t>
    </r>
    <r>
      <rPr>
        <vertAlign val="subscript"/>
        <sz val="11"/>
        <rFont val="Arial"/>
        <family val="2"/>
      </rPr>
      <t xml:space="preserve">,i </t>
    </r>
    <r>
      <rPr>
        <sz val="11"/>
        <rFont val="Arial"/>
        <family val="2"/>
      </rPr>
      <t xml:space="preserve">= 1.50: </t>
    </r>
    <r>
      <rPr>
        <sz val="11"/>
        <rFont val="Times New Roman"/>
        <family val="1"/>
      </rPr>
      <t>ψ</t>
    </r>
    <r>
      <rPr>
        <vertAlign val="subscript"/>
        <sz val="11"/>
        <rFont val="Arial"/>
        <family val="2"/>
      </rPr>
      <t>0,i</t>
    </r>
    <r>
      <rPr>
        <sz val="11"/>
        <rFont val="Arial"/>
        <family val="2"/>
      </rPr>
      <t xml:space="preserve"> = 0.7</t>
    </r>
    <r>
      <rPr>
        <sz val="11"/>
        <rFont val="Arial"/>
        <family val="0"/>
      </rPr>
      <t>)</t>
    </r>
  </si>
  <si>
    <r>
      <t>(</t>
    </r>
    <r>
      <rPr>
        <sz val="11"/>
        <rFont val="Times New Roman"/>
        <family val="1"/>
      </rPr>
      <t>γ</t>
    </r>
    <r>
      <rPr>
        <vertAlign val="subscript"/>
        <sz val="11"/>
        <rFont val="Times New Roman"/>
        <family val="1"/>
      </rPr>
      <t>Q</t>
    </r>
    <r>
      <rPr>
        <vertAlign val="subscript"/>
        <sz val="11"/>
        <rFont val="Arial"/>
        <family val="2"/>
      </rPr>
      <t xml:space="preserve">,i </t>
    </r>
    <r>
      <rPr>
        <sz val="11"/>
        <rFont val="Arial"/>
        <family val="2"/>
      </rPr>
      <t>= 1.50</t>
    </r>
    <r>
      <rPr>
        <sz val="11"/>
        <rFont val="Arial"/>
        <family val="0"/>
      </rPr>
      <t>)</t>
    </r>
  </si>
  <si>
    <r>
      <t xml:space="preserve">Combination factor for leading variable action, </t>
    </r>
    <r>
      <rPr>
        <sz val="12"/>
        <rFont val="Times New Roman"/>
        <family val="1"/>
      </rPr>
      <t>ψ</t>
    </r>
    <r>
      <rPr>
        <vertAlign val="subscript"/>
        <sz val="12"/>
        <rFont val="Arial"/>
        <family val="2"/>
      </rPr>
      <t>1,1</t>
    </r>
  </si>
  <si>
    <r>
      <t xml:space="preserve">Combination factor for accompanying variable action, </t>
    </r>
    <r>
      <rPr>
        <sz val="12"/>
        <rFont val="Times New Roman"/>
        <family val="1"/>
      </rPr>
      <t>ψ</t>
    </r>
    <r>
      <rPr>
        <vertAlign val="subscript"/>
        <sz val="12"/>
        <rFont val="Arial"/>
        <family val="2"/>
      </rPr>
      <t>2,i</t>
    </r>
  </si>
  <si>
    <t>Fire (EN1990 Eqn 6.11)</t>
  </si>
  <si>
    <t>For details of the engineering theory behind this fire design model see:</t>
  </si>
  <si>
    <t>The results from TSlab V3.0 should not be used for design without first reading and understanding the guidance given in SCI-P288 'Fire Safe Design - A new approach to multi-storey steel framed buildings (3rd edition)'</t>
  </si>
  <si>
    <t>Mb1</t>
  </si>
  <si>
    <t>Mb2</t>
  </si>
  <si>
    <t>Effective Width</t>
  </si>
  <si>
    <t>MRd</t>
  </si>
  <si>
    <t>&lt;0.76&gt;</t>
  </si>
  <si>
    <t>0.76</t>
  </si>
  <si>
    <t>Default</t>
  </si>
  <si>
    <t>Floor slab fails</t>
  </si>
  <si>
    <r>
      <t>MJ/m</t>
    </r>
    <r>
      <rPr>
        <vertAlign val="superscript"/>
        <sz val="11"/>
        <color indexed="8"/>
        <rFont val="Arial"/>
        <family val="2"/>
      </rPr>
      <t>2</t>
    </r>
  </si>
  <si>
    <r>
      <t>J/m</t>
    </r>
    <r>
      <rPr>
        <vertAlign val="superscript"/>
        <sz val="11"/>
        <color indexed="8"/>
        <rFont val="Arial"/>
        <family val="2"/>
      </rPr>
      <t>2</t>
    </r>
    <r>
      <rPr>
        <sz val="11"/>
        <color indexed="8"/>
        <rFont val="Arial"/>
        <family val="2"/>
      </rPr>
      <t>s</t>
    </r>
    <r>
      <rPr>
        <vertAlign val="superscript"/>
        <sz val="11"/>
        <color indexed="8"/>
        <rFont val="Arial"/>
        <family val="2"/>
      </rPr>
      <t>1/2</t>
    </r>
    <r>
      <rPr>
        <sz val="11"/>
        <color indexed="8"/>
        <rFont val="Arial"/>
        <family val="2"/>
      </rPr>
      <t>K</t>
    </r>
  </si>
  <si>
    <t>F</t>
  </si>
  <si>
    <t>Applied Moment</t>
  </si>
  <si>
    <t>Re-entrant</t>
  </si>
  <si>
    <t>Designation</t>
  </si>
  <si>
    <t>Width</t>
  </si>
  <si>
    <t>Th.</t>
  </si>
  <si>
    <t>of</t>
  </si>
  <si>
    <t>Web</t>
  </si>
  <si>
    <t>Flange</t>
  </si>
  <si>
    <t>h</t>
  </si>
  <si>
    <t>b</t>
  </si>
  <si>
    <t>s</t>
  </si>
  <si>
    <t>A</t>
  </si>
  <si>
    <t>mm2</t>
  </si>
  <si>
    <t>IPN 80</t>
  </si>
  <si>
    <t>IPN 100</t>
  </si>
  <si>
    <t>IPN 120</t>
  </si>
  <si>
    <t>IPN 140</t>
  </si>
  <si>
    <t>IPN 160</t>
  </si>
  <si>
    <t>IPN 180</t>
  </si>
  <si>
    <t>IPN 200</t>
  </si>
  <si>
    <t>IPN 220</t>
  </si>
  <si>
    <t>IPN 240</t>
  </si>
  <si>
    <t>IPN 260</t>
  </si>
  <si>
    <t>IPN 280</t>
  </si>
  <si>
    <t>IPN 300</t>
  </si>
  <si>
    <t>IPN 320</t>
  </si>
  <si>
    <t>IPN 340</t>
  </si>
  <si>
    <t>IPN 360</t>
  </si>
  <si>
    <t>IPN 380</t>
  </si>
  <si>
    <t>IPN 400</t>
  </si>
  <si>
    <t>IPN 450</t>
  </si>
  <si>
    <t>IPN 500</t>
  </si>
  <si>
    <t>IPN 550</t>
  </si>
  <si>
    <t>IPN 600</t>
  </si>
  <si>
    <t>IPE 80</t>
  </si>
  <si>
    <t>IPE 100</t>
  </si>
  <si>
    <t>IPE 120</t>
  </si>
  <si>
    <t>IPE 140</t>
  </si>
  <si>
    <t>IPE 160</t>
  </si>
  <si>
    <t>IPE 180</t>
  </si>
  <si>
    <t>IPE 200</t>
  </si>
  <si>
    <t>IPE 220</t>
  </si>
  <si>
    <t>IPE 240</t>
  </si>
  <si>
    <t>IPE 270</t>
  </si>
  <si>
    <t>IPE 300</t>
  </si>
  <si>
    <t>IPE 330</t>
  </si>
  <si>
    <t>IPE 360</t>
  </si>
  <si>
    <t>IPE 400</t>
  </si>
  <si>
    <t>IPE 450</t>
  </si>
  <si>
    <t>IPE 500</t>
  </si>
  <si>
    <t>IPE 550</t>
  </si>
  <si>
    <t>IPE 600</t>
  </si>
  <si>
    <t>HEA 100</t>
  </si>
  <si>
    <t>HEA 120</t>
  </si>
  <si>
    <t>HEA 140</t>
  </si>
  <si>
    <t>HEA 160</t>
  </si>
  <si>
    <t>HEA 180</t>
  </si>
  <si>
    <t>HEA 200</t>
  </si>
  <si>
    <t>HEA 220</t>
  </si>
  <si>
    <t>HEA 240</t>
  </si>
  <si>
    <t>HEA 260</t>
  </si>
  <si>
    <t>HEA 280</t>
  </si>
  <si>
    <t>HEA 300</t>
  </si>
  <si>
    <t>HEA 320</t>
  </si>
  <si>
    <t>HEA 340</t>
  </si>
  <si>
    <t>HEA 360</t>
  </si>
  <si>
    <t>HEA 400</t>
  </si>
  <si>
    <t>HEA 450</t>
  </si>
  <si>
    <t>HEA 500</t>
  </si>
  <si>
    <t>HEA 550</t>
  </si>
  <si>
    <t>HEA 600</t>
  </si>
  <si>
    <t>HEA 650</t>
  </si>
  <si>
    <t>HEA 700</t>
  </si>
  <si>
    <t>HEA 800</t>
  </si>
  <si>
    <t>HEA 900</t>
  </si>
  <si>
    <t>HEA 1000</t>
  </si>
  <si>
    <t>HEB 100</t>
  </si>
  <si>
    <t>HEB 120</t>
  </si>
  <si>
    <t>HEB 140</t>
  </si>
  <si>
    <t>HEB 160</t>
  </si>
  <si>
    <t>HEB 180</t>
  </si>
  <si>
    <t>HEB 200</t>
  </si>
  <si>
    <t>HEB 220</t>
  </si>
  <si>
    <t>HEB 240</t>
  </si>
  <si>
    <t>HEB 260</t>
  </si>
  <si>
    <t>HEB 280</t>
  </si>
  <si>
    <t>HEB 300</t>
  </si>
  <si>
    <t>HEB 320</t>
  </si>
  <si>
    <t>HEB 340</t>
  </si>
  <si>
    <t>HEB 360</t>
  </si>
  <si>
    <t>HEB 400</t>
  </si>
  <si>
    <t>HEB 450</t>
  </si>
  <si>
    <t>HEB 500</t>
  </si>
  <si>
    <t>HEB 550</t>
  </si>
  <si>
    <t>HEB 600</t>
  </si>
  <si>
    <t>HEB 650</t>
  </si>
  <si>
    <t>HEB 700</t>
  </si>
  <si>
    <t>HEB 800</t>
  </si>
  <si>
    <t>HEB 900</t>
  </si>
  <si>
    <t>HEB 1000</t>
  </si>
  <si>
    <t>Depth of top Tee</t>
  </si>
  <si>
    <t>Depth of opening</t>
  </si>
  <si>
    <t>Bottom Tee</t>
  </si>
  <si>
    <t>Unprotected Beams</t>
  </si>
  <si>
    <t>Top Tee</t>
  </si>
  <si>
    <t>Depth of bottom tee</t>
  </si>
  <si>
    <t>Select section size (bottom)</t>
  </si>
  <si>
    <t>Select section size (top)</t>
  </si>
  <si>
    <t>&lt;1.14&gt;</t>
  </si>
  <si>
    <t>1.14</t>
  </si>
  <si>
    <t>Perimeter Beams</t>
  </si>
  <si>
    <t>kNm</t>
  </si>
  <si>
    <t>FiCEB_Spreadsheet _V01.xls</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</si>
</sst>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0"/>
    <numFmt numFmtId="173" formatCode="0.0000"/>
    <numFmt numFmtId="174" formatCode="0.000"/>
    <numFmt numFmtId="175" formatCode="0.0"/>
    <numFmt numFmtId="176" formatCode="0.E+00"/>
    <numFmt numFmtId="177" formatCode="&quot;Yes&quot;;&quot;Yes&quot;;&quot;No&quot;"/>
    <numFmt numFmtId="178" formatCode="&quot;True&quot;;&quot;True&quot;;&quot;False&quot;"/>
    <numFmt numFmtId="179" formatCode="&quot;On&quot;;&quot;On&quot;;&quot;Off&quot;"/>
    <numFmt numFmtId="180" formatCode="0.000000"/>
    <numFmt numFmtId="181" formatCode="d\-mmm\-yy"/>
    <numFmt numFmtId="182" formatCode="[$-809]dd\ mmmm\ yyyy"/>
    <numFmt numFmtId="183" formatCode="[$-F800]dddd\,\ mmmm\ dd\,\ yyyy"/>
    <numFmt numFmtId="184" formatCode="[$-409]dd\-mmm\-yy;@"/>
    <numFmt numFmtId="185" formatCode="#,##0.0_ ;\-#,##0.0\ "/>
    <numFmt numFmtId="186" formatCode="[$€-2]\ #,##0.00_);[Red]\([$€-2]\ #,##0.00\)"/>
    <numFmt numFmtId="187" formatCode="0.0%"/>
  </numFmts>
  <fonts count="41">
    <font>
      <sz val="11"/>
      <name val="Arial"/>
      <family val="0"/>
    </font>
    <font>
      <u val="single"/>
      <sz val="11"/>
      <color indexed="12"/>
      <name val="Arial"/>
      <family val="0"/>
    </font>
    <font>
      <u val="single"/>
      <sz val="11"/>
      <color indexed="36"/>
      <name val="Arial"/>
      <family val="0"/>
    </font>
    <font>
      <b/>
      <sz val="12"/>
      <name val="Arial"/>
      <family val="2"/>
    </font>
    <font>
      <b/>
      <sz val="11"/>
      <name val="Arial"/>
      <family val="2"/>
    </font>
    <font>
      <sz val="12"/>
      <name val="Arial"/>
      <family val="2"/>
    </font>
    <font>
      <b/>
      <sz val="14"/>
      <name val="Arial"/>
      <family val="2"/>
    </font>
    <font>
      <sz val="14"/>
      <name val="Arial"/>
      <family val="2"/>
    </font>
    <font>
      <sz val="11"/>
      <name val="Letter Gothic"/>
      <family val="3"/>
    </font>
    <font>
      <vertAlign val="superscript"/>
      <sz val="12"/>
      <name val="Arial"/>
      <family val="2"/>
    </font>
    <font>
      <vertAlign val="superscript"/>
      <sz val="11"/>
      <name val="Arial"/>
      <family val="2"/>
    </font>
    <font>
      <sz val="8"/>
      <name val="Arial"/>
      <family val="0"/>
    </font>
    <font>
      <b/>
      <sz val="16"/>
      <name val="Arial"/>
      <family val="2"/>
    </font>
    <font>
      <sz val="16"/>
      <name val="Arial"/>
      <family val="2"/>
    </font>
    <font>
      <sz val="12"/>
      <color indexed="8"/>
      <name val="Arial Black"/>
      <family val="0"/>
    </font>
    <font>
      <sz val="12"/>
      <color indexed="10"/>
      <name val="Arial"/>
      <family val="2"/>
    </font>
    <font>
      <vertAlign val="subscript"/>
      <sz val="12"/>
      <name val="Arial"/>
      <family val="2"/>
    </font>
    <font>
      <sz val="10"/>
      <name val="Arial"/>
      <family val="0"/>
    </font>
    <font>
      <sz val="10.25"/>
      <name val="Arial"/>
      <family val="0"/>
    </font>
    <font>
      <b/>
      <sz val="10"/>
      <name val="Arial"/>
      <family val="2"/>
    </font>
    <font>
      <b/>
      <vertAlign val="superscript"/>
      <sz val="10"/>
      <name val="Arial"/>
      <family val="2"/>
    </font>
    <font>
      <vertAlign val="subscript"/>
      <sz val="11"/>
      <name val="Arial"/>
      <family val="2"/>
    </font>
    <font>
      <b/>
      <sz val="10"/>
      <color indexed="8"/>
      <name val="Arial"/>
      <family val="2"/>
    </font>
    <font>
      <b/>
      <vertAlign val="superscript"/>
      <sz val="10"/>
      <color indexed="8"/>
      <name val="Arial"/>
      <family val="2"/>
    </font>
    <font>
      <sz val="10"/>
      <color indexed="8"/>
      <name val="Arial"/>
      <family val="2"/>
    </font>
    <font>
      <sz val="8"/>
      <name val="Tahoma"/>
      <family val="2"/>
    </font>
    <font>
      <sz val="11"/>
      <color indexed="10"/>
      <name val="Arial"/>
      <family val="0"/>
    </font>
    <font>
      <b/>
      <sz val="12"/>
      <color indexed="22"/>
      <name val="Arial"/>
      <family val="2"/>
    </font>
    <font>
      <b/>
      <sz val="11"/>
      <color indexed="8"/>
      <name val="Arial"/>
      <family val="2"/>
    </font>
    <font>
      <b/>
      <sz val="12"/>
      <color indexed="8"/>
      <name val="Arial"/>
      <family val="2"/>
    </font>
    <font>
      <sz val="12"/>
      <color indexed="8"/>
      <name val="Arial"/>
      <family val="2"/>
    </font>
    <font>
      <b/>
      <sz val="12"/>
      <color indexed="10"/>
      <name val="Arial"/>
      <family val="2"/>
    </font>
    <font>
      <b/>
      <vertAlign val="superscript"/>
      <sz val="12"/>
      <name val="Arial"/>
      <family val="2"/>
    </font>
    <font>
      <sz val="12"/>
      <name val="Times New Roman"/>
      <family val="1"/>
    </font>
    <font>
      <sz val="11"/>
      <name val="Times New Roman"/>
      <family val="1"/>
    </font>
    <font>
      <vertAlign val="subscript"/>
      <sz val="11"/>
      <name val="Times New Roman"/>
      <family val="1"/>
    </font>
    <font>
      <sz val="11"/>
      <color indexed="8"/>
      <name val="Arial"/>
      <family val="2"/>
    </font>
    <font>
      <vertAlign val="superscript"/>
      <sz val="11"/>
      <color indexed="8"/>
      <name val="Arial"/>
      <family val="2"/>
    </font>
    <font>
      <sz val="12"/>
      <color indexed="8"/>
      <name val="Microsoft Sans Serif"/>
      <family val="2"/>
    </font>
    <font>
      <b/>
      <sz val="8.3"/>
      <color indexed="18"/>
      <name val="Verdana"/>
      <family val="2"/>
    </font>
    <font>
      <b/>
      <sz val="8.3"/>
      <color indexed="8"/>
      <name val="Verdana"/>
      <family val="2"/>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indexed="27"/>
        <bgColor indexed="64"/>
      </patternFill>
    </fill>
  </fills>
  <borders count="51">
    <border>
      <left/>
      <right/>
      <top/>
      <bottom/>
      <diagonal/>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color indexed="8"/>
      </left>
      <right style="thin">
        <color indexed="8"/>
      </right>
      <top style="medium"/>
      <bottom>
        <color indexed="63"/>
      </bottom>
    </border>
    <border>
      <left style="thin">
        <color indexed="8"/>
      </left>
      <right>
        <color indexed="63"/>
      </right>
      <top style="medium"/>
      <bottom style="thin">
        <color indexed="8"/>
      </bottom>
    </border>
    <border>
      <left>
        <color indexed="63"/>
      </left>
      <right style="thin">
        <color indexed="8"/>
      </right>
      <top style="medium"/>
      <bottom style="thin">
        <color indexed="8"/>
      </bottom>
    </border>
    <border>
      <left style="thin">
        <color indexed="8"/>
      </left>
      <right style="medium"/>
      <top style="medium"/>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medium"/>
      <top>
        <color indexed="63"/>
      </top>
      <bottom>
        <color indexed="63"/>
      </bottom>
    </border>
    <border>
      <left style="thin">
        <color indexed="8"/>
      </left>
      <right style="thin">
        <color indexed="8"/>
      </right>
      <top>
        <color indexed="63"/>
      </top>
      <bottom style="thin">
        <color indexed="8"/>
      </bottom>
    </border>
    <border>
      <left style="thin">
        <color indexed="8"/>
      </left>
      <right style="medium"/>
      <top>
        <color indexed="63"/>
      </top>
      <bottom style="thin">
        <color indexed="8"/>
      </bottom>
    </border>
    <border>
      <left style="medium"/>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medium">
        <color indexed="8"/>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color indexed="63"/>
      </left>
      <right style="thin">
        <color indexed="8"/>
      </right>
      <top style="medium"/>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style="medium"/>
    </border>
    <border>
      <left>
        <color indexed="63"/>
      </left>
      <right>
        <color indexed="63"/>
      </right>
      <top style="medium"/>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color indexed="8"/>
      </right>
      <top style="medium"/>
      <bottom>
        <color indexed="63"/>
      </bottom>
    </border>
    <border>
      <left style="medium"/>
      <right style="thin">
        <color indexed="8"/>
      </right>
      <top>
        <color indexed="63"/>
      </top>
      <bottom>
        <color indexed="63"/>
      </bottom>
    </border>
    <border>
      <left style="medium"/>
      <right style="thin">
        <color indexed="8"/>
      </right>
      <top>
        <color indexed="63"/>
      </top>
      <bottom style="thin">
        <color indexed="8"/>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7" fillId="0" borderId="0">
      <alignment/>
      <protection/>
    </xf>
    <xf numFmtId="0" fontId="0" fillId="0" borderId="0">
      <alignment/>
      <protection/>
    </xf>
    <xf numFmtId="0" fontId="17" fillId="0" borderId="0">
      <alignment/>
      <protection/>
    </xf>
    <xf numFmtId="9" fontId="0" fillId="0" borderId="0" applyFont="0" applyFill="0" applyBorder="0" applyAlignment="0" applyProtection="0"/>
  </cellStyleXfs>
  <cellXfs count="414">
    <xf numFmtId="0" fontId="0" fillId="0" borderId="0" xfId="0" applyAlignment="1">
      <alignment/>
    </xf>
    <xf numFmtId="0" fontId="0" fillId="0" borderId="0" xfId="0" applyFill="1" applyAlignment="1">
      <alignment/>
    </xf>
    <xf numFmtId="0" fontId="8" fillId="0" borderId="0" xfId="0" applyFont="1" applyFill="1" applyAlignment="1">
      <alignment/>
    </xf>
    <xf numFmtId="1" fontId="8" fillId="0" borderId="0" xfId="0" applyNumberFormat="1" applyFont="1" applyFill="1" applyAlignment="1">
      <alignment/>
    </xf>
    <xf numFmtId="1" fontId="0" fillId="0" borderId="0" xfId="0" applyNumberFormat="1" applyFill="1" applyAlignment="1">
      <alignment/>
    </xf>
    <xf numFmtId="2" fontId="8" fillId="0" borderId="0" xfId="0" applyNumberFormat="1" applyFont="1" applyFill="1" applyAlignment="1">
      <alignment/>
    </xf>
    <xf numFmtId="2" fontId="0" fillId="0" borderId="0" xfId="0" applyNumberFormat="1" applyFill="1" applyAlignment="1">
      <alignment/>
    </xf>
    <xf numFmtId="0" fontId="0" fillId="0" borderId="0" xfId="0" applyFont="1" applyFill="1" applyAlignment="1">
      <alignment/>
    </xf>
    <xf numFmtId="0" fontId="0" fillId="0" borderId="0" xfId="0" applyFont="1" applyAlignment="1">
      <alignment/>
    </xf>
    <xf numFmtId="2" fontId="0" fillId="0" borderId="0" xfId="0" applyNumberFormat="1" applyFont="1" applyFill="1" applyAlignment="1">
      <alignment/>
    </xf>
    <xf numFmtId="1" fontId="0" fillId="0" borderId="0" xfId="0" applyNumberFormat="1" applyFont="1" applyFill="1" applyAlignment="1">
      <alignment/>
    </xf>
    <xf numFmtId="2" fontId="4" fillId="2" borderId="1" xfId="0" applyNumberFormat="1" applyFont="1" applyFill="1" applyBorder="1" applyAlignment="1" applyProtection="1">
      <alignment/>
      <protection locked="0"/>
    </xf>
    <xf numFmtId="1" fontId="4" fillId="2" borderId="1" xfId="0" applyNumberFormat="1" applyFont="1" applyFill="1" applyBorder="1" applyAlignment="1" applyProtection="1">
      <alignment/>
      <protection locked="0"/>
    </xf>
    <xf numFmtId="1" fontId="4" fillId="2" borderId="2" xfId="0" applyNumberFormat="1" applyFont="1" applyFill="1" applyBorder="1" applyAlignment="1" applyProtection="1">
      <alignment horizontal="right" vertical="center"/>
      <protection locked="0"/>
    </xf>
    <xf numFmtId="175" fontId="0" fillId="0" borderId="0" xfId="0" applyNumberFormat="1" applyFont="1" applyFill="1" applyAlignment="1">
      <alignment/>
    </xf>
    <xf numFmtId="0" fontId="4" fillId="0" borderId="0" xfId="0" applyFont="1" applyFill="1" applyAlignment="1">
      <alignment/>
    </xf>
    <xf numFmtId="2" fontId="0" fillId="0" borderId="0" xfId="0" applyNumberFormat="1" applyFont="1" applyFill="1" applyAlignment="1">
      <alignment horizontal="center"/>
    </xf>
    <xf numFmtId="2" fontId="0" fillId="0" borderId="0" xfId="0" applyNumberFormat="1" applyFont="1" applyAlignment="1">
      <alignment horizontal="center"/>
    </xf>
    <xf numFmtId="2" fontId="0" fillId="0" borderId="0" xfId="0" applyNumberFormat="1" applyFont="1" applyFill="1" applyAlignment="1">
      <alignment horizontal="left"/>
    </xf>
    <xf numFmtId="2" fontId="4" fillId="0" borderId="0" xfId="0" applyNumberFormat="1" applyFont="1" applyAlignment="1">
      <alignment horizontal="center"/>
    </xf>
    <xf numFmtId="1" fontId="0" fillId="0" borderId="0" xfId="0" applyNumberFormat="1" applyFont="1" applyAlignment="1">
      <alignment horizontal="center"/>
    </xf>
    <xf numFmtId="1" fontId="0" fillId="0" borderId="0" xfId="0" applyNumberFormat="1" applyFont="1" applyFill="1" applyAlignment="1">
      <alignment horizontal="left"/>
    </xf>
    <xf numFmtId="0" fontId="0" fillId="0" borderId="0" xfId="0" applyFont="1" applyFill="1" applyBorder="1" applyAlignment="1">
      <alignment horizontal="center"/>
    </xf>
    <xf numFmtId="1" fontId="0" fillId="0" borderId="0" xfId="0" applyNumberFormat="1" applyFont="1" applyFill="1" applyAlignment="1">
      <alignment horizontal="center"/>
    </xf>
    <xf numFmtId="175" fontId="0" fillId="0" borderId="0" xfId="0" applyNumberFormat="1" applyFont="1" applyFill="1" applyAlignment="1">
      <alignment horizontal="center"/>
    </xf>
    <xf numFmtId="1" fontId="4" fillId="2" borderId="3" xfId="0" applyNumberFormat="1" applyFont="1" applyFill="1" applyBorder="1" applyAlignment="1" applyProtection="1">
      <alignment/>
      <protection locked="0"/>
    </xf>
    <xf numFmtId="0" fontId="0" fillId="3" borderId="0" xfId="0" applyFill="1" applyAlignment="1" applyProtection="1">
      <alignment/>
      <protection/>
    </xf>
    <xf numFmtId="0" fontId="0" fillId="3" borderId="0" xfId="0" applyFill="1" applyAlignment="1" applyProtection="1">
      <alignment horizontal="right"/>
      <protection/>
    </xf>
    <xf numFmtId="0" fontId="7" fillId="3" borderId="0" xfId="0" applyFont="1" applyFill="1" applyAlignment="1" applyProtection="1">
      <alignment/>
      <protection/>
    </xf>
    <xf numFmtId="166" fontId="0" fillId="3" borderId="0" xfId="0" applyNumberFormat="1" applyFill="1" applyAlignment="1" applyProtection="1">
      <alignment/>
      <protection/>
    </xf>
    <xf numFmtId="0" fontId="3" fillId="3" borderId="0" xfId="0" applyFont="1" applyFill="1" applyAlignment="1" applyProtection="1">
      <alignment/>
      <protection/>
    </xf>
    <xf numFmtId="166" fontId="0" fillId="3" borderId="0" xfId="0" applyNumberFormat="1" applyFill="1" applyAlignment="1" applyProtection="1">
      <alignment horizontal="right"/>
      <protection/>
    </xf>
    <xf numFmtId="0" fontId="0" fillId="3" borderId="0" xfId="0" applyFill="1" applyAlignment="1" applyProtection="1">
      <alignment/>
      <protection/>
    </xf>
    <xf numFmtId="0" fontId="4" fillId="3" borderId="0" xfId="0" applyFont="1" applyFill="1" applyAlignment="1" applyProtection="1">
      <alignment horizontal="right"/>
      <protection/>
    </xf>
    <xf numFmtId="166" fontId="0" fillId="3" borderId="0" xfId="0" applyNumberFormat="1" applyFill="1" applyAlignment="1" applyProtection="1">
      <alignment/>
      <protection/>
    </xf>
    <xf numFmtId="0" fontId="0" fillId="3" borderId="0" xfId="0" applyFont="1" applyFill="1" applyAlignment="1" applyProtection="1">
      <alignment/>
      <protection/>
    </xf>
    <xf numFmtId="0" fontId="5" fillId="3" borderId="0" xfId="0" applyFont="1" applyFill="1" applyAlignment="1" applyProtection="1">
      <alignment/>
      <protection/>
    </xf>
    <xf numFmtId="0" fontId="0" fillId="3" borderId="0" xfId="0" applyFill="1" applyAlignment="1" applyProtection="1" quotePrefix="1">
      <alignment/>
      <protection/>
    </xf>
    <xf numFmtId="0" fontId="0" fillId="3" borderId="0" xfId="0" applyFill="1" applyAlignment="1" applyProtection="1">
      <alignment horizontal="left"/>
      <protection/>
    </xf>
    <xf numFmtId="0" fontId="3" fillId="3" borderId="0" xfId="0" applyFont="1" applyFill="1" applyAlignment="1" applyProtection="1" quotePrefix="1">
      <alignment horizontal="right"/>
      <protection/>
    </xf>
    <xf numFmtId="2" fontId="0" fillId="3" borderId="0" xfId="0" applyNumberFormat="1" applyFill="1" applyAlignment="1" applyProtection="1">
      <alignment horizontal="right"/>
      <protection/>
    </xf>
    <xf numFmtId="2" fontId="0" fillId="3" borderId="0" xfId="0" applyNumberFormat="1" applyFill="1" applyAlignment="1" applyProtection="1">
      <alignment/>
      <protection/>
    </xf>
    <xf numFmtId="1" fontId="4" fillId="3" borderId="0" xfId="0" applyNumberFormat="1" applyFont="1" applyFill="1" applyAlignment="1" applyProtection="1">
      <alignment/>
      <protection/>
    </xf>
    <xf numFmtId="1" fontId="3" fillId="3" borderId="0" xfId="0" applyNumberFormat="1" applyFont="1" applyFill="1" applyAlignment="1" applyProtection="1">
      <alignment/>
      <protection/>
    </xf>
    <xf numFmtId="0" fontId="5" fillId="3" borderId="0" xfId="0" applyFont="1" applyFill="1" applyAlignment="1" applyProtection="1">
      <alignment horizontal="center" vertical="top" wrapText="1"/>
      <protection/>
    </xf>
    <xf numFmtId="2" fontId="5" fillId="3" borderId="0" xfId="0" applyNumberFormat="1" applyFont="1" applyFill="1" applyAlignment="1" applyProtection="1">
      <alignment horizontal="left"/>
      <protection/>
    </xf>
    <xf numFmtId="1" fontId="5" fillId="3" borderId="0" xfId="0" applyNumberFormat="1" applyFont="1" applyFill="1" applyAlignment="1" applyProtection="1">
      <alignment horizontal="center"/>
      <protection/>
    </xf>
    <xf numFmtId="2" fontId="5" fillId="3" borderId="0" xfId="0" applyNumberFormat="1" applyFont="1" applyFill="1" applyAlignment="1" applyProtection="1">
      <alignment horizontal="center"/>
      <protection/>
    </xf>
    <xf numFmtId="1" fontId="3" fillId="3" borderId="0" xfId="0" applyNumberFormat="1" applyFont="1" applyFill="1" applyAlignment="1" applyProtection="1">
      <alignment/>
      <protection/>
    </xf>
    <xf numFmtId="2" fontId="3" fillId="3" borderId="0" xfId="0" applyNumberFormat="1" applyFont="1" applyFill="1" applyAlignment="1" applyProtection="1">
      <alignment/>
      <protection/>
    </xf>
    <xf numFmtId="1" fontId="5" fillId="3" borderId="0" xfId="0" applyNumberFormat="1" applyFont="1" applyFill="1" applyAlignment="1" applyProtection="1">
      <alignment horizontal="left"/>
      <protection/>
    </xf>
    <xf numFmtId="1" fontId="3" fillId="3" borderId="0" xfId="0" applyNumberFormat="1" applyFont="1" applyFill="1" applyAlignment="1" applyProtection="1">
      <alignment horizontal="center" vertical="top" wrapText="1"/>
      <protection/>
    </xf>
    <xf numFmtId="2" fontId="3" fillId="3" borderId="0" xfId="0" applyNumberFormat="1" applyFont="1" applyFill="1" applyAlignment="1" applyProtection="1">
      <alignment horizontal="center" vertical="top" wrapText="1"/>
      <protection/>
    </xf>
    <xf numFmtId="1" fontId="3" fillId="3" borderId="0" xfId="0" applyNumberFormat="1" applyFont="1" applyFill="1" applyAlignment="1" applyProtection="1">
      <alignment horizontal="center"/>
      <protection/>
    </xf>
    <xf numFmtId="175" fontId="3" fillId="3" borderId="0" xfId="0" applyNumberFormat="1" applyFont="1" applyFill="1" applyAlignment="1" applyProtection="1">
      <alignment horizontal="center"/>
      <protection/>
    </xf>
    <xf numFmtId="1" fontId="5" fillId="3" borderId="0" xfId="0" applyNumberFormat="1" applyFont="1" applyFill="1" applyAlignment="1" applyProtection="1">
      <alignment/>
      <protection/>
    </xf>
    <xf numFmtId="1" fontId="5" fillId="3" borderId="0" xfId="0" applyNumberFormat="1" applyFont="1" applyFill="1" applyAlignment="1" applyProtection="1">
      <alignment horizontal="left" vertical="top"/>
      <protection/>
    </xf>
    <xf numFmtId="0" fontId="12" fillId="3" borderId="0" xfId="0" applyFont="1" applyFill="1" applyAlignment="1" applyProtection="1">
      <alignment vertical="top"/>
      <protection/>
    </xf>
    <xf numFmtId="0" fontId="13" fillId="3" borderId="0" xfId="0" applyFont="1" applyFill="1" applyAlignment="1" applyProtection="1">
      <alignment/>
      <protection/>
    </xf>
    <xf numFmtId="0" fontId="7" fillId="3" borderId="0" xfId="0" applyFont="1" applyFill="1" applyAlignment="1" applyProtection="1">
      <alignment/>
      <protection/>
    </xf>
    <xf numFmtId="0" fontId="5" fillId="3" borderId="0" xfId="0" applyFont="1" applyFill="1" applyAlignment="1" applyProtection="1">
      <alignment horizontal="center"/>
      <protection/>
    </xf>
    <xf numFmtId="0" fontId="7" fillId="3" borderId="0" xfId="0" applyFont="1" applyFill="1" applyAlignment="1" applyProtection="1">
      <alignment horizontal="left" vertical="top"/>
      <protection/>
    </xf>
    <xf numFmtId="0" fontId="6" fillId="3" borderId="0" xfId="0" applyFont="1" applyFill="1" applyBorder="1" applyAlignment="1" applyProtection="1">
      <alignment vertical="top"/>
      <protection/>
    </xf>
    <xf numFmtId="0" fontId="0" fillId="3" borderId="0" xfId="0" applyFill="1" applyBorder="1" applyAlignment="1" applyProtection="1">
      <alignment/>
      <protection/>
    </xf>
    <xf numFmtId="0" fontId="3" fillId="3" borderId="4" xfId="0" applyFont="1" applyFill="1" applyBorder="1" applyAlignment="1" applyProtection="1">
      <alignment horizontal="left" vertical="top"/>
      <protection/>
    </xf>
    <xf numFmtId="0" fontId="0" fillId="3" borderId="5" xfId="0" applyFont="1" applyFill="1" applyBorder="1" applyAlignment="1" applyProtection="1">
      <alignment/>
      <protection/>
    </xf>
    <xf numFmtId="0" fontId="3" fillId="3" borderId="6" xfId="0" applyFont="1" applyFill="1" applyBorder="1" applyAlignment="1" applyProtection="1">
      <alignment horizontal="left"/>
      <protection/>
    </xf>
    <xf numFmtId="0" fontId="0" fillId="3" borderId="4" xfId="0" applyFont="1" applyFill="1" applyBorder="1" applyAlignment="1" applyProtection="1">
      <alignment/>
      <protection/>
    </xf>
    <xf numFmtId="0" fontId="0" fillId="3" borderId="0" xfId="0" applyFont="1" applyFill="1" applyAlignment="1" applyProtection="1">
      <alignment horizontal="left"/>
      <protection/>
    </xf>
    <xf numFmtId="0" fontId="0" fillId="3" borderId="4" xfId="0" applyFont="1" applyFill="1" applyBorder="1" applyAlignment="1" applyProtection="1">
      <alignment horizontal="left"/>
      <protection/>
    </xf>
    <xf numFmtId="0" fontId="0" fillId="3" borderId="7" xfId="0" applyFont="1" applyFill="1" applyBorder="1" applyAlignment="1" applyProtection="1">
      <alignment horizontal="left"/>
      <protection/>
    </xf>
    <xf numFmtId="0" fontId="0" fillId="3" borderId="8" xfId="0" applyFont="1" applyFill="1" applyBorder="1" applyAlignment="1" applyProtection="1">
      <alignment/>
      <protection/>
    </xf>
    <xf numFmtId="0" fontId="0" fillId="3" borderId="8" xfId="0" applyFont="1" applyFill="1" applyBorder="1" applyAlignment="1" applyProtection="1">
      <alignment horizontal="left"/>
      <protection/>
    </xf>
    <xf numFmtId="0" fontId="0" fillId="3" borderId="9" xfId="0" applyFont="1" applyFill="1" applyBorder="1" applyAlignment="1" applyProtection="1">
      <alignment horizontal="left"/>
      <protection/>
    </xf>
    <xf numFmtId="0" fontId="0" fillId="3" borderId="8" xfId="0" applyFont="1" applyFill="1" applyBorder="1" applyAlignment="1" applyProtection="1">
      <alignment horizontal="left" vertical="top"/>
      <protection/>
    </xf>
    <xf numFmtId="0" fontId="5" fillId="3" borderId="0" xfId="0" applyFont="1" applyFill="1" applyBorder="1" applyAlignment="1" applyProtection="1">
      <alignment horizontal="center"/>
      <protection/>
    </xf>
    <xf numFmtId="0" fontId="0" fillId="3" borderId="0" xfId="0" applyFill="1" applyBorder="1" applyAlignment="1" applyProtection="1">
      <alignment horizontal="center"/>
      <protection/>
    </xf>
    <xf numFmtId="166" fontId="0" fillId="3" borderId="0" xfId="0" applyNumberFormat="1" applyFill="1" applyBorder="1" applyAlignment="1" applyProtection="1">
      <alignment/>
      <protection/>
    </xf>
    <xf numFmtId="0" fontId="0" fillId="3" borderId="10" xfId="0" applyFont="1" applyFill="1" applyBorder="1" applyAlignment="1" applyProtection="1">
      <alignment horizontal="left" vertical="top" wrapText="1"/>
      <protection/>
    </xf>
    <xf numFmtId="0" fontId="5" fillId="3" borderId="0" xfId="0" applyFont="1" applyFill="1" applyBorder="1" applyAlignment="1" applyProtection="1">
      <alignment horizontal="right"/>
      <protection/>
    </xf>
    <xf numFmtId="1" fontId="5" fillId="3" borderId="0" xfId="0" applyNumberFormat="1" applyFont="1" applyFill="1" applyBorder="1" applyAlignment="1" applyProtection="1">
      <alignment/>
      <protection/>
    </xf>
    <xf numFmtId="0" fontId="0" fillId="3" borderId="0" xfId="0" applyFill="1" applyAlignment="1" applyProtection="1">
      <alignment horizontal="center"/>
      <protection/>
    </xf>
    <xf numFmtId="0" fontId="4" fillId="3" borderId="0" xfId="0" applyFont="1" applyFill="1" applyAlignment="1" applyProtection="1">
      <alignment horizontal="left"/>
      <protection/>
    </xf>
    <xf numFmtId="0" fontId="0" fillId="3" borderId="0" xfId="0" applyFont="1" applyFill="1" applyBorder="1" applyAlignment="1" applyProtection="1">
      <alignment/>
      <protection/>
    </xf>
    <xf numFmtId="0" fontId="0" fillId="3" borderId="0" xfId="0" applyFont="1" applyFill="1" applyBorder="1" applyAlignment="1" applyProtection="1">
      <alignment horizontal="left"/>
      <protection/>
    </xf>
    <xf numFmtId="175" fontId="0" fillId="3" borderId="0" xfId="0" applyNumberFormat="1" applyFont="1" applyFill="1" applyAlignment="1" applyProtection="1">
      <alignment/>
      <protection/>
    </xf>
    <xf numFmtId="2" fontId="4" fillId="2" borderId="8" xfId="0" applyNumberFormat="1" applyFont="1" applyFill="1" applyBorder="1" applyAlignment="1" applyProtection="1">
      <alignment/>
      <protection locked="0"/>
    </xf>
    <xf numFmtId="0" fontId="12" fillId="3" borderId="0" xfId="0" applyFont="1" applyFill="1" applyAlignment="1" applyProtection="1">
      <alignment vertical="top"/>
      <protection locked="0"/>
    </xf>
    <xf numFmtId="0" fontId="12" fillId="0" borderId="0" xfId="0" applyFont="1" applyFill="1" applyAlignment="1" applyProtection="1">
      <alignment vertical="center"/>
      <protection locked="0"/>
    </xf>
    <xf numFmtId="0" fontId="0" fillId="0" borderId="0" xfId="0" applyAlignment="1" applyProtection="1">
      <alignment vertical="center"/>
      <protection locked="0"/>
    </xf>
    <xf numFmtId="0" fontId="0" fillId="0" borderId="0" xfId="0" applyFill="1" applyAlignment="1" applyProtection="1">
      <alignment vertical="center"/>
      <protection locked="0"/>
    </xf>
    <xf numFmtId="0" fontId="7" fillId="0" borderId="0" xfId="0" applyFont="1" applyFill="1" applyAlignment="1" applyProtection="1">
      <alignment vertical="center"/>
      <protection locked="0"/>
    </xf>
    <xf numFmtId="2" fontId="7" fillId="0" borderId="0" xfId="0" applyNumberFormat="1" applyFont="1" applyFill="1" applyAlignment="1" applyProtection="1">
      <alignment vertical="center"/>
      <protection locked="0"/>
    </xf>
    <xf numFmtId="0" fontId="5" fillId="0" borderId="0" xfId="0" applyFont="1" applyFill="1" applyAlignment="1" applyProtection="1">
      <alignment vertical="center"/>
      <protection locked="0"/>
    </xf>
    <xf numFmtId="15" fontId="6" fillId="0" borderId="0" xfId="0" applyNumberFormat="1" applyFont="1" applyAlignment="1" applyProtection="1">
      <alignment vertical="center"/>
      <protection locked="0"/>
    </xf>
    <xf numFmtId="1" fontId="0" fillId="0" borderId="0" xfId="0" applyNumberFormat="1" applyFont="1" applyAlignment="1" applyProtection="1">
      <alignment horizontal="center" vertical="center"/>
      <protection locked="0"/>
    </xf>
    <xf numFmtId="2" fontId="0" fillId="0" borderId="0" xfId="0" applyNumberFormat="1" applyFont="1" applyAlignment="1" applyProtection="1">
      <alignment horizontal="center" vertical="center"/>
      <protection locked="0"/>
    </xf>
    <xf numFmtId="175" fontId="0" fillId="0" borderId="0" xfId="0" applyNumberFormat="1" applyFont="1" applyAlignment="1" applyProtection="1">
      <alignment horizontal="center" vertical="center"/>
      <protection locked="0"/>
    </xf>
    <xf numFmtId="15" fontId="4" fillId="0" borderId="0" xfId="0" applyNumberFormat="1" applyFont="1" applyAlignment="1" applyProtection="1">
      <alignment vertical="center"/>
      <protection locked="0"/>
    </xf>
    <xf numFmtId="1" fontId="0" fillId="0" borderId="0" xfId="0" applyNumberFormat="1" applyFont="1" applyAlignment="1" applyProtection="1">
      <alignment horizontal="left" vertical="center"/>
      <protection locked="0"/>
    </xf>
    <xf numFmtId="1" fontId="4" fillId="0" borderId="0" xfId="0" applyNumberFormat="1" applyFont="1" applyAlignment="1" applyProtection="1">
      <alignment horizontal="centerContinuous" vertical="center"/>
      <protection locked="0"/>
    </xf>
    <xf numFmtId="0" fontId="4" fillId="0" borderId="0" xfId="0" applyFont="1" applyAlignment="1" applyProtection="1">
      <alignment horizontal="centerContinuous" vertical="center"/>
      <protection locked="0"/>
    </xf>
    <xf numFmtId="184" fontId="4" fillId="0" borderId="0" xfId="0" applyNumberFormat="1" applyFont="1" applyFill="1" applyAlignment="1" applyProtection="1">
      <alignment horizontal="left" vertical="center"/>
      <protection locked="0"/>
    </xf>
    <xf numFmtId="15" fontId="0" fillId="0" borderId="0" xfId="0" applyNumberFormat="1" applyFont="1" applyAlignment="1" applyProtection="1">
      <alignment horizontal="left" vertical="center"/>
      <protection locked="0"/>
    </xf>
    <xf numFmtId="2" fontId="4" fillId="0" borderId="0" xfId="0" applyNumberFormat="1" applyFont="1" applyAlignment="1" applyProtection="1">
      <alignment horizontal="center" vertical="center"/>
      <protection locked="0"/>
    </xf>
    <xf numFmtId="2" fontId="0" fillId="0" borderId="0" xfId="0" applyNumberFormat="1" applyFont="1" applyFill="1" applyAlignment="1" applyProtection="1">
      <alignment horizontal="center" vertical="center"/>
      <protection locked="0"/>
    </xf>
    <xf numFmtId="175" fontId="0" fillId="0" borderId="0" xfId="0" applyNumberFormat="1" applyFont="1" applyFill="1" applyAlignment="1" applyProtection="1">
      <alignment horizontal="center" vertical="center"/>
      <protection locked="0"/>
    </xf>
    <xf numFmtId="1" fontId="0" fillId="0" borderId="0" xfId="0" applyNumberFormat="1" applyFont="1" applyFill="1" applyAlignment="1" applyProtection="1">
      <alignment horizontal="center" vertical="center"/>
      <protection locked="0"/>
    </xf>
    <xf numFmtId="181" fontId="4" fillId="0" borderId="0" xfId="0" applyNumberFormat="1" applyFont="1" applyAlignment="1" applyProtection="1">
      <alignment vertical="center"/>
      <protection locked="0"/>
    </xf>
    <xf numFmtId="0" fontId="0" fillId="0" borderId="0" xfId="0" applyFont="1" applyAlignment="1" applyProtection="1">
      <alignment vertical="center"/>
      <protection locked="0"/>
    </xf>
    <xf numFmtId="2" fontId="4" fillId="0" borderId="0" xfId="0" applyNumberFormat="1" applyFont="1" applyAlignment="1" applyProtection="1">
      <alignment horizontal="center" vertical="center" wrapText="1"/>
      <protection locked="0"/>
    </xf>
    <xf numFmtId="183" fontId="0" fillId="0" borderId="0" xfId="0" applyNumberFormat="1" applyFont="1" applyAlignment="1" applyProtection="1">
      <alignment horizontal="center" vertical="center"/>
      <protection locked="0"/>
    </xf>
    <xf numFmtId="2" fontId="4" fillId="0" borderId="0" xfId="0" applyNumberFormat="1" applyFont="1" applyFill="1" applyAlignment="1" applyProtection="1">
      <alignment vertical="center"/>
      <protection locked="0"/>
    </xf>
    <xf numFmtId="2" fontId="4" fillId="0" borderId="0" xfId="0" applyNumberFormat="1" applyFont="1" applyBorder="1" applyAlignment="1" applyProtection="1">
      <alignment horizontal="left" vertical="center" wrapText="1"/>
      <protection locked="0"/>
    </xf>
    <xf numFmtId="2" fontId="4" fillId="0" borderId="0" xfId="0" applyNumberFormat="1" applyFont="1" applyAlignment="1" applyProtection="1">
      <alignment horizontal="left" vertical="center"/>
      <protection locked="0"/>
    </xf>
    <xf numFmtId="2" fontId="4" fillId="0" borderId="0" xfId="0" applyNumberFormat="1" applyFont="1" applyFill="1" applyAlignment="1" applyProtection="1">
      <alignment horizontal="center" vertical="center"/>
      <protection locked="0"/>
    </xf>
    <xf numFmtId="2" fontId="0" fillId="0" borderId="0" xfId="0" applyNumberFormat="1" applyFont="1" applyFill="1" applyAlignment="1" applyProtection="1" quotePrefix="1">
      <alignment horizontal="center" vertical="center"/>
      <protection locked="0"/>
    </xf>
    <xf numFmtId="0" fontId="4" fillId="0" borderId="0" xfId="0" applyFont="1" applyFill="1" applyAlignment="1" applyProtection="1">
      <alignment/>
      <protection locked="0"/>
    </xf>
    <xf numFmtId="0" fontId="0" fillId="0" borderId="0" xfId="0" applyFont="1" applyFill="1" applyAlignment="1" applyProtection="1">
      <alignment horizontal="right"/>
      <protection locked="0"/>
    </xf>
    <xf numFmtId="0" fontId="0" fillId="0" borderId="0" xfId="0" applyFont="1" applyFill="1" applyAlignment="1" applyProtection="1">
      <alignment/>
      <protection locked="0"/>
    </xf>
    <xf numFmtId="0" fontId="4" fillId="0" borderId="0" xfId="0" applyFont="1" applyFill="1" applyAlignment="1" applyProtection="1">
      <alignment horizontal="right"/>
      <protection locked="0"/>
    </xf>
    <xf numFmtId="175" fontId="0" fillId="0" borderId="0" xfId="0" applyNumberFormat="1" applyFont="1" applyAlignment="1" applyProtection="1">
      <alignment horizontal="center"/>
      <protection locked="0"/>
    </xf>
    <xf numFmtId="2" fontId="0" fillId="0" borderId="0" xfId="0" applyNumberFormat="1" applyFont="1" applyFill="1" applyAlignment="1" applyProtection="1">
      <alignment horizontal="center"/>
      <protection locked="0"/>
    </xf>
    <xf numFmtId="175" fontId="0" fillId="0" borderId="0" xfId="0" applyNumberFormat="1" applyFont="1" applyFill="1" applyAlignment="1" applyProtection="1">
      <alignment horizontal="center"/>
      <protection locked="0"/>
    </xf>
    <xf numFmtId="2" fontId="0" fillId="0" borderId="0" xfId="0" applyNumberFormat="1" applyFont="1" applyFill="1" applyAlignment="1" applyProtection="1">
      <alignment horizontal="right"/>
      <protection locked="0"/>
    </xf>
    <xf numFmtId="1" fontId="0" fillId="0" borderId="0" xfId="0" applyNumberFormat="1" applyFont="1" applyFill="1" applyAlignment="1" applyProtection="1">
      <alignment horizontal="center"/>
      <protection locked="0"/>
    </xf>
    <xf numFmtId="0" fontId="0" fillId="0" borderId="0" xfId="0" applyFont="1" applyFill="1" applyAlignment="1" applyProtection="1">
      <alignment horizontal="center"/>
      <protection locked="0"/>
    </xf>
    <xf numFmtId="0" fontId="0" fillId="0" borderId="0" xfId="0" applyFont="1" applyFill="1" applyAlignment="1" applyProtection="1" quotePrefix="1">
      <alignment horizontal="center"/>
      <protection locked="0"/>
    </xf>
    <xf numFmtId="2" fontId="0" fillId="0" borderId="0" xfId="0" applyNumberFormat="1" applyFont="1" applyAlignment="1" applyProtection="1">
      <alignment horizontal="right"/>
      <protection locked="0"/>
    </xf>
    <xf numFmtId="0" fontId="0" fillId="0" borderId="0" xfId="0" applyFont="1" applyFill="1" applyAlignment="1" applyProtection="1" quotePrefix="1">
      <alignment/>
      <protection locked="0"/>
    </xf>
    <xf numFmtId="2" fontId="0" fillId="0" borderId="0" xfId="0" applyNumberFormat="1" applyFont="1" applyAlignment="1" applyProtection="1">
      <alignment horizontal="center"/>
      <protection locked="0"/>
    </xf>
    <xf numFmtId="1" fontId="4" fillId="0" borderId="0" xfId="0" applyNumberFormat="1" applyFont="1" applyFill="1" applyAlignment="1" applyProtection="1">
      <alignment/>
      <protection locked="0"/>
    </xf>
    <xf numFmtId="1" fontId="0" fillId="0" borderId="0" xfId="0" applyNumberFormat="1" applyFont="1" applyFill="1" applyAlignment="1" applyProtection="1">
      <alignment horizontal="left"/>
      <protection locked="0"/>
    </xf>
    <xf numFmtId="1" fontId="4" fillId="0" borderId="0" xfId="0" applyNumberFormat="1" applyFont="1" applyFill="1" applyAlignment="1" applyProtection="1">
      <alignment horizontal="center" wrapText="1"/>
      <protection locked="0"/>
    </xf>
    <xf numFmtId="2" fontId="0" fillId="0" borderId="0" xfId="0" applyNumberFormat="1" applyFont="1" applyFill="1" applyAlignment="1" applyProtection="1">
      <alignment horizontal="center" wrapText="1"/>
      <protection locked="0"/>
    </xf>
    <xf numFmtId="1" fontId="0" fillId="0" borderId="0" xfId="0" applyNumberFormat="1" applyFont="1" applyFill="1" applyAlignment="1" applyProtection="1">
      <alignment horizontal="right"/>
      <protection locked="0"/>
    </xf>
    <xf numFmtId="1" fontId="4" fillId="0" borderId="0" xfId="0" applyNumberFormat="1" applyFont="1" applyFill="1" applyAlignment="1" applyProtection="1">
      <alignment horizontal="center"/>
      <protection locked="0"/>
    </xf>
    <xf numFmtId="2" fontId="4" fillId="0" borderId="0" xfId="0" applyNumberFormat="1" applyFont="1" applyFill="1" applyAlignment="1" applyProtection="1">
      <alignment horizontal="left"/>
      <protection locked="0"/>
    </xf>
    <xf numFmtId="1" fontId="0" fillId="0" borderId="0" xfId="0" applyNumberFormat="1" applyFont="1" applyFill="1" applyAlignment="1" applyProtection="1">
      <alignment/>
      <protection locked="0"/>
    </xf>
    <xf numFmtId="0" fontId="0" fillId="0" borderId="0" xfId="0" applyFont="1" applyFill="1" applyAlignment="1" applyProtection="1">
      <alignment horizontal="center" wrapText="1"/>
      <protection locked="0"/>
    </xf>
    <xf numFmtId="2" fontId="0" fillId="0" borderId="0" xfId="0" applyNumberFormat="1" applyFont="1" applyFill="1" applyAlignment="1" applyProtection="1">
      <alignment horizontal="left"/>
      <protection locked="0"/>
    </xf>
    <xf numFmtId="166" fontId="0" fillId="0" borderId="0" xfId="0" applyNumberFormat="1" applyFont="1" applyFill="1" applyAlignment="1" applyProtection="1">
      <alignment horizontal="right"/>
      <protection locked="0"/>
    </xf>
    <xf numFmtId="2" fontId="4" fillId="0" borderId="0" xfId="0" applyNumberFormat="1" applyFont="1" applyFill="1" applyAlignment="1" applyProtection="1">
      <alignment/>
      <protection locked="0"/>
    </xf>
    <xf numFmtId="2" fontId="0" fillId="0" borderId="0" xfId="0" applyNumberFormat="1" applyFont="1" applyBorder="1" applyAlignment="1" applyProtection="1">
      <alignment horizontal="right" wrapText="1"/>
      <protection locked="0"/>
    </xf>
    <xf numFmtId="0" fontId="0" fillId="0" borderId="0" xfId="0" applyFont="1" applyFill="1" applyBorder="1" applyAlignment="1" applyProtection="1">
      <alignment horizontal="center"/>
      <protection locked="0"/>
    </xf>
    <xf numFmtId="2" fontId="0" fillId="0" borderId="0" xfId="0" applyNumberFormat="1" applyFont="1" applyFill="1" applyAlignment="1" applyProtection="1">
      <alignment horizontal="right" vertical="center"/>
      <protection locked="0"/>
    </xf>
    <xf numFmtId="2" fontId="4" fillId="0" borderId="0" xfId="0" applyNumberFormat="1" applyFont="1" applyAlignment="1" applyProtection="1">
      <alignment vertical="center"/>
      <protection locked="0"/>
    </xf>
    <xf numFmtId="1" fontId="4" fillId="0" borderId="0" xfId="0" applyNumberFormat="1" applyFont="1" applyFill="1" applyAlignment="1" applyProtection="1">
      <alignment horizontal="left" vertical="center"/>
      <protection locked="0"/>
    </xf>
    <xf numFmtId="1" fontId="4" fillId="0" borderId="0" xfId="0" applyNumberFormat="1" applyFont="1" applyAlignment="1" applyProtection="1">
      <alignment horizontal="center" vertical="center"/>
      <protection locked="0"/>
    </xf>
    <xf numFmtId="175" fontId="4" fillId="0" borderId="0" xfId="0" applyNumberFormat="1" applyFont="1" applyAlignment="1" applyProtection="1">
      <alignment horizontal="center" vertical="center"/>
      <protection locked="0"/>
    </xf>
    <xf numFmtId="175" fontId="4" fillId="0" borderId="0" xfId="0" applyNumberFormat="1" applyFont="1" applyFill="1" applyAlignment="1" applyProtection="1">
      <alignment horizontal="center" vertical="center"/>
      <protection locked="0"/>
    </xf>
    <xf numFmtId="1" fontId="0" fillId="0" borderId="0" xfId="0" applyNumberFormat="1" applyFont="1" applyFill="1" applyAlignment="1" applyProtection="1" quotePrefix="1">
      <alignment horizontal="center" vertical="center"/>
      <protection locked="0"/>
    </xf>
    <xf numFmtId="1" fontId="4" fillId="0" borderId="0" xfId="0" applyNumberFormat="1" applyFont="1" applyFill="1" applyAlignment="1" applyProtection="1">
      <alignment vertical="center"/>
      <protection locked="0"/>
    </xf>
    <xf numFmtId="1" fontId="4" fillId="0" borderId="0" xfId="0" applyNumberFormat="1" applyFont="1" applyFill="1" applyBorder="1" applyAlignment="1" applyProtection="1">
      <alignment horizontal="center" vertical="center" wrapText="1"/>
      <protection locked="0"/>
    </xf>
    <xf numFmtId="1" fontId="17" fillId="0" borderId="0" xfId="0" applyNumberFormat="1" applyFont="1" applyFill="1" applyAlignment="1" applyProtection="1">
      <alignment vertical="center" wrapText="1"/>
      <protection locked="0"/>
    </xf>
    <xf numFmtId="1" fontId="17" fillId="0" borderId="0" xfId="0" applyNumberFormat="1" applyFont="1" applyFill="1" applyBorder="1" applyAlignment="1" applyProtection="1">
      <alignment horizontal="center" vertical="center" wrapText="1"/>
      <protection locked="0"/>
    </xf>
    <xf numFmtId="1" fontId="19" fillId="0" borderId="11" xfId="0" applyNumberFormat="1" applyFont="1" applyBorder="1" applyAlignment="1" applyProtection="1">
      <alignment horizontal="center" vertical="center"/>
      <protection locked="0"/>
    </xf>
    <xf numFmtId="1" fontId="19" fillId="0" borderId="11" xfId="0" applyNumberFormat="1" applyFont="1" applyBorder="1" applyAlignment="1" applyProtection="1">
      <alignment horizontal="center" vertical="center" wrapText="1"/>
      <protection locked="0"/>
    </xf>
    <xf numFmtId="2" fontId="19" fillId="0" borderId="11" xfId="0" applyNumberFormat="1" applyFont="1" applyBorder="1" applyAlignment="1" applyProtection="1">
      <alignment horizontal="center" vertical="center" wrapText="1"/>
      <protection locked="0"/>
    </xf>
    <xf numFmtId="175" fontId="19" fillId="0" borderId="11" xfId="0" applyNumberFormat="1" applyFont="1" applyBorder="1" applyAlignment="1" applyProtection="1">
      <alignment horizontal="center" vertical="center" wrapText="1"/>
      <protection locked="0"/>
    </xf>
    <xf numFmtId="1" fontId="19" fillId="0" borderId="0" xfId="0" applyNumberFormat="1" applyFont="1" applyBorder="1" applyAlignment="1" applyProtection="1">
      <alignment wrapText="1"/>
      <protection locked="0"/>
    </xf>
    <xf numFmtId="1" fontId="17" fillId="0" borderId="0" xfId="0" applyNumberFormat="1" applyFont="1" applyFill="1" applyAlignment="1" applyProtection="1">
      <alignment horizontal="center"/>
      <protection locked="0"/>
    </xf>
    <xf numFmtId="1" fontId="19" fillId="0" borderId="12" xfId="0" applyNumberFormat="1" applyFont="1" applyBorder="1" applyAlignment="1" applyProtection="1">
      <alignment horizontal="center" wrapText="1"/>
      <protection locked="0"/>
    </xf>
    <xf numFmtId="2" fontId="19" fillId="0" borderId="12" xfId="0" applyNumberFormat="1" applyFont="1" applyBorder="1" applyAlignment="1" applyProtection="1">
      <alignment horizontal="center" wrapText="1"/>
      <protection locked="0"/>
    </xf>
    <xf numFmtId="175" fontId="19" fillId="0" borderId="12" xfId="0" applyNumberFormat="1" applyFont="1" applyBorder="1" applyAlignment="1" applyProtection="1">
      <alignment horizontal="center" wrapText="1"/>
      <protection locked="0"/>
    </xf>
    <xf numFmtId="1" fontId="0" fillId="0" borderId="0" xfId="0" applyNumberFormat="1" applyFont="1" applyAlignment="1" applyProtection="1">
      <alignment vertical="center"/>
      <protection locked="0"/>
    </xf>
    <xf numFmtId="2" fontId="0" fillId="0" borderId="0" xfId="0" applyNumberFormat="1" applyFont="1" applyAlignment="1" applyProtection="1" quotePrefix="1">
      <alignment horizontal="center" vertical="center"/>
      <protection locked="0"/>
    </xf>
    <xf numFmtId="1" fontId="0" fillId="0" borderId="0" xfId="0" applyNumberFormat="1" applyFont="1" applyAlignment="1" applyProtection="1" quotePrefix="1">
      <alignment horizontal="center" vertical="center"/>
      <protection locked="0"/>
    </xf>
    <xf numFmtId="1" fontId="0" fillId="0" borderId="0" xfId="0" applyNumberFormat="1" applyFont="1" applyFill="1" applyAlignment="1" applyProtection="1">
      <alignment horizontal="center" vertical="center" wrapText="1"/>
      <protection locked="0"/>
    </xf>
    <xf numFmtId="1" fontId="0" fillId="0" borderId="0" xfId="0" applyNumberFormat="1" applyFont="1" applyFill="1" applyBorder="1" applyAlignment="1" applyProtection="1">
      <alignment horizontal="center" vertical="center"/>
      <protection locked="0"/>
    </xf>
    <xf numFmtId="2" fontId="0" fillId="0" borderId="0" xfId="0" applyNumberFormat="1" applyFont="1" applyFill="1" applyBorder="1" applyAlignment="1" applyProtection="1">
      <alignment horizontal="center" vertical="center"/>
      <protection locked="0"/>
    </xf>
    <xf numFmtId="2" fontId="0" fillId="0" borderId="0" xfId="0" applyNumberFormat="1" applyFont="1" applyFill="1" applyBorder="1" applyAlignment="1" applyProtection="1" quotePrefix="1">
      <alignment horizontal="center" vertical="center"/>
      <protection locked="0"/>
    </xf>
    <xf numFmtId="1" fontId="0" fillId="0" borderId="0" xfId="0" applyNumberFormat="1" applyFont="1" applyBorder="1" applyAlignment="1" applyProtection="1">
      <alignment horizontal="center" vertical="center"/>
      <protection locked="0"/>
    </xf>
    <xf numFmtId="2" fontId="0" fillId="0" borderId="0" xfId="0" applyNumberFormat="1" applyFont="1" applyBorder="1" applyAlignment="1" applyProtection="1">
      <alignment horizontal="center" vertical="center"/>
      <protection locked="0"/>
    </xf>
    <xf numFmtId="0" fontId="4" fillId="0" borderId="0" xfId="0" applyFont="1" applyAlignment="1">
      <alignment/>
    </xf>
    <xf numFmtId="0" fontId="3" fillId="0" borderId="0" xfId="0" applyFont="1" applyAlignment="1">
      <alignment/>
    </xf>
    <xf numFmtId="0" fontId="17" fillId="0" borderId="0" xfId="21" applyAlignment="1">
      <alignment horizontal="center"/>
      <protection/>
    </xf>
    <xf numFmtId="0" fontId="19" fillId="0" borderId="0" xfId="21" applyFont="1">
      <alignment/>
      <protection/>
    </xf>
    <xf numFmtId="0" fontId="22" fillId="0" borderId="0" xfId="0" applyFont="1" applyBorder="1" applyAlignment="1">
      <alignment horizontal="center" vertical="top" wrapText="1"/>
    </xf>
    <xf numFmtId="0" fontId="24" fillId="0" borderId="0" xfId="0" applyFont="1" applyBorder="1" applyAlignment="1">
      <alignment horizontal="center" vertical="top" wrapText="1"/>
    </xf>
    <xf numFmtId="0" fontId="17" fillId="0" borderId="13" xfId="0" applyFont="1" applyBorder="1" applyAlignment="1">
      <alignment/>
    </xf>
    <xf numFmtId="0" fontId="19" fillId="0" borderId="13" xfId="0" applyFont="1" applyBorder="1" applyAlignment="1">
      <alignment horizontal="center" wrapText="1"/>
    </xf>
    <xf numFmtId="0" fontId="22" fillId="0" borderId="11" xfId="0" applyFont="1" applyBorder="1" applyAlignment="1">
      <alignment horizontal="center" vertical="top" wrapText="1"/>
    </xf>
    <xf numFmtId="0" fontId="19" fillId="0" borderId="12" xfId="0" applyFont="1" applyBorder="1" applyAlignment="1">
      <alignment vertical="top" wrapText="1"/>
    </xf>
    <xf numFmtId="0" fontId="22" fillId="0" borderId="12" xfId="0" applyFont="1" applyBorder="1" applyAlignment="1">
      <alignment horizontal="center" vertical="top" wrapText="1"/>
    </xf>
    <xf numFmtId="0" fontId="24" fillId="0" borderId="0" xfId="0" applyFont="1" applyBorder="1" applyAlignment="1">
      <alignment horizontal="left" vertical="top" wrapText="1"/>
    </xf>
    <xf numFmtId="0" fontId="24" fillId="0" borderId="12" xfId="0" applyFont="1" applyBorder="1" applyAlignment="1">
      <alignment horizontal="left" vertical="top" wrapText="1"/>
    </xf>
    <xf numFmtId="0" fontId="24" fillId="0" borderId="12" xfId="0" applyFont="1" applyBorder="1" applyAlignment="1">
      <alignment horizontal="center" vertical="top" wrapText="1"/>
    </xf>
    <xf numFmtId="0" fontId="17" fillId="0" borderId="0" xfId="21" applyBorder="1">
      <alignment/>
      <protection/>
    </xf>
    <xf numFmtId="0" fontId="17" fillId="0" borderId="0" xfId="21" applyBorder="1" applyAlignment="1">
      <alignment horizontal="center"/>
      <protection/>
    </xf>
    <xf numFmtId="0" fontId="12" fillId="3" borderId="0" xfId="0" applyFont="1" applyFill="1" applyAlignment="1" applyProtection="1">
      <alignment/>
      <protection locked="0"/>
    </xf>
    <xf numFmtId="0" fontId="0" fillId="0" borderId="0" xfId="0" applyAlignment="1">
      <alignment horizontal="center"/>
    </xf>
    <xf numFmtId="0" fontId="0" fillId="0" borderId="12" xfId="0" applyBorder="1" applyAlignment="1">
      <alignment horizontal="center"/>
    </xf>
    <xf numFmtId="0" fontId="5" fillId="3" borderId="0" xfId="0" applyFont="1" applyFill="1" applyAlignment="1" applyProtection="1">
      <alignment/>
      <protection/>
    </xf>
    <xf numFmtId="0" fontId="3" fillId="3" borderId="0" xfId="0" applyFont="1" applyFill="1" applyAlignment="1" applyProtection="1">
      <alignment/>
      <protection/>
    </xf>
    <xf numFmtId="2" fontId="3" fillId="2" borderId="0" xfId="0" applyNumberFormat="1" applyFont="1" applyFill="1" applyAlignment="1" applyProtection="1">
      <alignment horizontal="right"/>
      <protection locked="0"/>
    </xf>
    <xf numFmtId="0" fontId="3" fillId="3" borderId="0" xfId="0" applyFont="1" applyFill="1" applyAlignment="1" applyProtection="1">
      <alignment horizontal="right"/>
      <protection/>
    </xf>
    <xf numFmtId="1" fontId="3" fillId="2" borderId="0" xfId="0" applyNumberFormat="1" applyFont="1" applyFill="1" applyAlignment="1" applyProtection="1">
      <alignment horizontal="right"/>
      <protection locked="0"/>
    </xf>
    <xf numFmtId="1" fontId="3" fillId="3" borderId="0" xfId="0" applyNumberFormat="1" applyFont="1" applyFill="1" applyAlignment="1" applyProtection="1">
      <alignment horizontal="right"/>
      <protection/>
    </xf>
    <xf numFmtId="1" fontId="3" fillId="2" borderId="0" xfId="0" applyNumberFormat="1" applyFont="1" applyFill="1" applyAlignment="1" applyProtection="1" quotePrefix="1">
      <alignment horizontal="right"/>
      <protection locked="0"/>
    </xf>
    <xf numFmtId="2" fontId="5" fillId="3" borderId="0" xfId="0" applyNumberFormat="1" applyFont="1" applyFill="1" applyAlignment="1" applyProtection="1">
      <alignment horizontal="right"/>
      <protection/>
    </xf>
    <xf numFmtId="166" fontId="5" fillId="3" borderId="0" xfId="0" applyNumberFormat="1" applyFont="1" applyFill="1" applyAlignment="1" applyProtection="1">
      <alignment horizontal="right"/>
      <protection/>
    </xf>
    <xf numFmtId="0" fontId="5" fillId="3" borderId="0" xfId="0" applyFont="1" applyFill="1" applyAlignment="1" applyProtection="1">
      <alignment horizontal="right"/>
      <protection/>
    </xf>
    <xf numFmtId="2" fontId="3" fillId="3" borderId="0" xfId="0" applyNumberFormat="1" applyFont="1" applyFill="1" applyAlignment="1" applyProtection="1">
      <alignment horizontal="right"/>
      <protection/>
    </xf>
    <xf numFmtId="1" fontId="7" fillId="0" borderId="0" xfId="0" applyNumberFormat="1" applyFont="1" applyFill="1" applyAlignment="1" applyProtection="1">
      <alignment vertical="center"/>
      <protection locked="0"/>
    </xf>
    <xf numFmtId="1" fontId="3" fillId="0" borderId="0" xfId="0" applyNumberFormat="1" applyFont="1" applyFill="1" applyAlignment="1" applyProtection="1">
      <alignment horizontal="right"/>
      <protection locked="0"/>
    </xf>
    <xf numFmtId="2" fontId="4" fillId="0" borderId="0" xfId="0" applyNumberFormat="1" applyFont="1" applyFill="1" applyBorder="1" applyAlignment="1" applyProtection="1">
      <alignment horizontal="center" vertical="center" wrapText="1"/>
      <protection locked="0"/>
    </xf>
    <xf numFmtId="2" fontId="17" fillId="0" borderId="0" xfId="0" applyNumberFormat="1" applyFont="1" applyFill="1" applyBorder="1" applyAlignment="1" applyProtection="1">
      <alignment horizontal="center" vertical="center" wrapText="1"/>
      <protection locked="0"/>
    </xf>
    <xf numFmtId="2" fontId="17" fillId="0" borderId="0" xfId="0" applyNumberFormat="1" applyFont="1" applyFill="1" applyAlignment="1" applyProtection="1">
      <alignment horizontal="center"/>
      <protection locked="0"/>
    </xf>
    <xf numFmtId="2" fontId="0" fillId="0" borderId="0" xfId="0" applyNumberFormat="1" applyFont="1" applyFill="1" applyAlignment="1" applyProtection="1">
      <alignment horizontal="center" vertical="center" wrapText="1"/>
      <protection locked="0"/>
    </xf>
    <xf numFmtId="0" fontId="0" fillId="0" borderId="0" xfId="21" applyFont="1">
      <alignment/>
      <protection/>
    </xf>
    <xf numFmtId="0" fontId="0" fillId="0" borderId="0" xfId="21" applyFont="1" applyBorder="1">
      <alignment/>
      <protection/>
    </xf>
    <xf numFmtId="0" fontId="0" fillId="0" borderId="12" xfId="21" applyFont="1" applyBorder="1">
      <alignment/>
      <protection/>
    </xf>
    <xf numFmtId="0" fontId="5" fillId="3" borderId="0" xfId="0" applyFont="1" applyFill="1" applyAlignment="1" applyProtection="1">
      <alignment horizontal="left"/>
      <protection/>
    </xf>
    <xf numFmtId="11" fontId="22" fillId="0" borderId="11" xfId="0" applyNumberFormat="1" applyFont="1" applyBorder="1" applyAlignment="1">
      <alignment horizontal="center" vertical="top" wrapText="1"/>
    </xf>
    <xf numFmtId="11" fontId="22" fillId="0" borderId="0" xfId="0" applyNumberFormat="1" applyFont="1" applyBorder="1" applyAlignment="1">
      <alignment horizontal="center" vertical="top" wrapText="1"/>
    </xf>
    <xf numFmtId="11" fontId="22" fillId="0" borderId="12" xfId="0" applyNumberFormat="1" applyFont="1" applyBorder="1" applyAlignment="1">
      <alignment horizontal="center" vertical="top" wrapText="1"/>
    </xf>
    <xf numFmtId="0" fontId="19" fillId="0" borderId="13" xfId="0" applyFont="1" applyFill="1" applyBorder="1" applyAlignment="1">
      <alignment horizontal="center" vertical="center" wrapText="1"/>
    </xf>
    <xf numFmtId="175" fontId="0" fillId="0" borderId="0" xfId="0" applyNumberFormat="1" applyAlignment="1">
      <alignment/>
    </xf>
    <xf numFmtId="175" fontId="19" fillId="0" borderId="13" xfId="0" applyNumberFormat="1" applyFont="1" applyBorder="1" applyAlignment="1">
      <alignment horizontal="center" wrapText="1"/>
    </xf>
    <xf numFmtId="175" fontId="17" fillId="0" borderId="0" xfId="21" applyNumberFormat="1" applyAlignment="1">
      <alignment horizontal="center"/>
      <protection/>
    </xf>
    <xf numFmtId="175" fontId="17" fillId="0" borderId="0" xfId="21" applyNumberFormat="1" applyBorder="1" applyAlignment="1">
      <alignment horizontal="center"/>
      <protection/>
    </xf>
    <xf numFmtId="175" fontId="0" fillId="0" borderId="0" xfId="0" applyNumberFormat="1" applyAlignment="1">
      <alignment horizontal="center"/>
    </xf>
    <xf numFmtId="175" fontId="0" fillId="0" borderId="12" xfId="0" applyNumberFormat="1" applyBorder="1" applyAlignment="1">
      <alignment horizontal="center"/>
    </xf>
    <xf numFmtId="175" fontId="24" fillId="0" borderId="0" xfId="0" applyNumberFormat="1" applyFont="1" applyBorder="1" applyAlignment="1">
      <alignment horizontal="center" vertical="top" wrapText="1"/>
    </xf>
    <xf numFmtId="175" fontId="24" fillId="0" borderId="12" xfId="0" applyNumberFormat="1" applyFont="1" applyBorder="1" applyAlignment="1">
      <alignment horizontal="center" vertical="top" wrapText="1"/>
    </xf>
    <xf numFmtId="0" fontId="17" fillId="0" borderId="12" xfId="21" applyBorder="1" applyAlignment="1">
      <alignment horizontal="center"/>
      <protection/>
    </xf>
    <xf numFmtId="0" fontId="17" fillId="0" borderId="0" xfId="0" applyFont="1" applyAlignment="1">
      <alignment horizontal="center"/>
    </xf>
    <xf numFmtId="0" fontId="17" fillId="0" borderId="0" xfId="0" applyFont="1" applyAlignment="1">
      <alignment horizontal="left"/>
    </xf>
    <xf numFmtId="0" fontId="26" fillId="4" borderId="0" xfId="0" applyFont="1" applyFill="1" applyAlignment="1" applyProtection="1">
      <alignment/>
      <protection/>
    </xf>
    <xf numFmtId="1" fontId="29" fillId="3" borderId="0" xfId="0" applyNumberFormat="1" applyFont="1" applyFill="1" applyAlignment="1" applyProtection="1">
      <alignment horizontal="right"/>
      <protection locked="0"/>
    </xf>
    <xf numFmtId="0" fontId="4" fillId="3" borderId="0" xfId="0" applyFont="1" applyFill="1" applyAlignment="1" applyProtection="1">
      <alignment/>
      <protection/>
    </xf>
    <xf numFmtId="0" fontId="5" fillId="3" borderId="0" xfId="0" applyFont="1" applyFill="1" applyAlignment="1" applyProtection="1">
      <alignment/>
      <protection/>
    </xf>
    <xf numFmtId="0" fontId="4" fillId="0" borderId="0" xfId="0" applyFont="1" applyFill="1" applyAlignment="1" applyProtection="1">
      <alignment horizontal="right"/>
      <protection/>
    </xf>
    <xf numFmtId="0" fontId="26" fillId="3" borderId="0" xfId="0" applyFont="1" applyFill="1" applyAlignment="1" applyProtection="1">
      <alignment/>
      <protection/>
    </xf>
    <xf numFmtId="1" fontId="31" fillId="3" borderId="0" xfId="0" applyNumberFormat="1" applyFont="1" applyFill="1" applyAlignment="1" applyProtection="1">
      <alignment horizontal="center"/>
      <protection/>
    </xf>
    <xf numFmtId="175" fontId="31" fillId="3" borderId="0" xfId="0" applyNumberFormat="1" applyFont="1" applyFill="1" applyAlignment="1" applyProtection="1">
      <alignment horizontal="center"/>
      <protection/>
    </xf>
    <xf numFmtId="2" fontId="4" fillId="0" borderId="0" xfId="0" applyNumberFormat="1" applyFont="1" applyFill="1" applyBorder="1" applyAlignment="1" applyProtection="1">
      <alignment horizontal="centerContinuous" vertical="center"/>
      <protection locked="0"/>
    </xf>
    <xf numFmtId="175" fontId="0" fillId="0" borderId="0" xfId="0" applyNumberFormat="1" applyFont="1" applyFill="1" applyBorder="1" applyAlignment="1" applyProtection="1">
      <alignment horizontal="center" vertical="center"/>
      <protection locked="0"/>
    </xf>
    <xf numFmtId="175" fontId="19" fillId="0" borderId="0" xfId="0" applyNumberFormat="1" applyFont="1" applyFill="1" applyBorder="1" applyAlignment="1" applyProtection="1">
      <alignment horizontal="centerContinuous" vertical="center"/>
      <protection locked="0"/>
    </xf>
    <xf numFmtId="175" fontId="19" fillId="0" borderId="0" xfId="0" applyNumberFormat="1" applyFont="1" applyFill="1" applyBorder="1" applyAlignment="1" applyProtection="1">
      <alignment horizontal="center" vertical="center" wrapText="1"/>
      <protection locked="0"/>
    </xf>
    <xf numFmtId="175" fontId="19" fillId="0" borderId="0" xfId="0" applyNumberFormat="1" applyFont="1" applyFill="1" applyBorder="1" applyAlignment="1" applyProtection="1">
      <alignment horizontal="center" wrapText="1"/>
      <protection locked="0"/>
    </xf>
    <xf numFmtId="1" fontId="4" fillId="0" borderId="12" xfId="0" applyNumberFormat="1" applyFont="1" applyBorder="1" applyAlignment="1" applyProtection="1" quotePrefix="1">
      <alignment horizontal="centerContinuous" vertical="center"/>
      <protection locked="0"/>
    </xf>
    <xf numFmtId="1" fontId="4" fillId="0" borderId="0" xfId="0" applyNumberFormat="1" applyFont="1" applyFill="1" applyBorder="1" applyAlignment="1" applyProtection="1">
      <alignment horizontal="centerContinuous" vertical="center"/>
      <protection locked="0"/>
    </xf>
    <xf numFmtId="1" fontId="19" fillId="0" borderId="11" xfId="0" applyNumberFormat="1" applyFont="1" applyFill="1" applyBorder="1" applyAlignment="1" applyProtection="1">
      <alignment horizontal="center" vertical="center" wrapText="1"/>
      <protection locked="0"/>
    </xf>
    <xf numFmtId="0" fontId="0" fillId="0" borderId="0" xfId="0" applyNumberFormat="1" applyFont="1" applyAlignment="1" applyProtection="1">
      <alignment horizontal="center" vertical="center"/>
      <protection locked="0"/>
    </xf>
    <xf numFmtId="0" fontId="0" fillId="0" borderId="0" xfId="0" applyNumberFormat="1" applyFont="1" applyAlignment="1" applyProtection="1" quotePrefix="1">
      <alignment horizontal="center" vertical="center"/>
      <protection locked="0"/>
    </xf>
    <xf numFmtId="0" fontId="0" fillId="0" borderId="0" xfId="0" applyNumberFormat="1" applyFont="1" applyFill="1" applyBorder="1" applyAlignment="1" applyProtection="1">
      <alignment horizontal="center" vertical="center"/>
      <protection locked="0"/>
    </xf>
    <xf numFmtId="0" fontId="0" fillId="0" borderId="0" xfId="0" applyNumberFormat="1" applyFont="1" applyFill="1" applyAlignment="1" applyProtection="1">
      <alignment horizontal="center" vertical="center"/>
      <protection locked="0"/>
    </xf>
    <xf numFmtId="0" fontId="0" fillId="0" borderId="0" xfId="0" applyNumberFormat="1" applyFont="1" applyBorder="1" applyAlignment="1" applyProtection="1">
      <alignment horizontal="center" vertical="center"/>
      <protection locked="0"/>
    </xf>
    <xf numFmtId="0" fontId="0" fillId="0" borderId="0" xfId="0" applyNumberFormat="1" applyFont="1" applyAlignment="1" applyProtection="1">
      <alignment vertical="center"/>
      <protection locked="0"/>
    </xf>
    <xf numFmtId="0" fontId="0" fillId="0" borderId="0" xfId="0" applyNumberFormat="1" applyFont="1" applyAlignment="1" applyProtection="1" quotePrefix="1">
      <alignment vertical="center"/>
      <protection locked="0"/>
    </xf>
    <xf numFmtId="0" fontId="0" fillId="0" borderId="0" xfId="0" applyNumberFormat="1" applyFont="1" applyFill="1" applyAlignment="1" applyProtection="1">
      <alignment vertical="center"/>
      <protection locked="0"/>
    </xf>
    <xf numFmtId="0" fontId="4" fillId="0" borderId="0" xfId="0" applyNumberFormat="1" applyFont="1" applyFill="1" applyAlignment="1" applyProtection="1">
      <alignment vertical="center"/>
      <protection locked="0"/>
    </xf>
    <xf numFmtId="0" fontId="4" fillId="0" borderId="0" xfId="0" applyNumberFormat="1" applyFont="1" applyAlignment="1" applyProtection="1">
      <alignment horizontal="center" vertical="center"/>
      <protection locked="0"/>
    </xf>
    <xf numFmtId="0" fontId="0" fillId="0" borderId="0" xfId="0" applyNumberFormat="1" applyFont="1" applyFill="1" applyAlignment="1" applyProtection="1" quotePrefix="1">
      <alignment vertical="center"/>
      <protection locked="0"/>
    </xf>
    <xf numFmtId="0" fontId="0" fillId="0" borderId="0" xfId="0" applyNumberFormat="1" applyFont="1" applyAlignment="1" applyProtection="1">
      <alignment horizontal="left" vertical="center"/>
      <protection locked="0"/>
    </xf>
    <xf numFmtId="0" fontId="0" fillId="0" borderId="0" xfId="0" applyNumberFormat="1" applyFont="1" applyFill="1" applyBorder="1" applyAlignment="1" applyProtection="1">
      <alignment vertical="center"/>
      <protection locked="0"/>
    </xf>
    <xf numFmtId="0" fontId="0" fillId="0" borderId="0" xfId="0" applyNumberFormat="1" applyFont="1" applyBorder="1" applyAlignment="1" applyProtection="1">
      <alignment vertical="center"/>
      <protection locked="0"/>
    </xf>
    <xf numFmtId="0" fontId="4" fillId="0" borderId="0" xfId="0" applyNumberFormat="1" applyFont="1" applyAlignment="1" applyProtection="1">
      <alignment vertical="center"/>
      <protection locked="0"/>
    </xf>
    <xf numFmtId="0" fontId="0" fillId="0" borderId="0" xfId="0" applyNumberFormat="1" applyFont="1" applyFill="1" applyAlignment="1" applyProtection="1">
      <alignment horizontal="left" vertical="center"/>
      <protection locked="0"/>
    </xf>
    <xf numFmtId="0" fontId="4" fillId="0" borderId="0" xfId="0" applyNumberFormat="1" applyFont="1" applyAlignment="1" applyProtection="1">
      <alignment horizontal="left" vertical="center"/>
      <protection locked="0"/>
    </xf>
    <xf numFmtId="9" fontId="0" fillId="0" borderId="0" xfId="0" applyNumberFormat="1" applyFont="1" applyAlignment="1" applyProtection="1">
      <alignment horizontal="center" vertical="center"/>
      <protection locked="0"/>
    </xf>
    <xf numFmtId="9" fontId="0" fillId="0" borderId="0" xfId="0" applyNumberFormat="1" applyFont="1" applyAlignment="1" applyProtection="1" quotePrefix="1">
      <alignment horizontal="center" vertical="center"/>
      <protection locked="0"/>
    </xf>
    <xf numFmtId="0" fontId="0" fillId="0" borderId="0" xfId="0" applyNumberFormat="1" applyFont="1" applyFill="1" applyAlignment="1" applyProtection="1">
      <alignment horizontal="right" vertical="center"/>
      <protection locked="0"/>
    </xf>
    <xf numFmtId="0" fontId="0" fillId="0" borderId="0" xfId="0" applyNumberFormat="1" applyFont="1" applyAlignment="1" applyProtection="1">
      <alignment horizontal="right" vertical="center"/>
      <protection locked="0"/>
    </xf>
    <xf numFmtId="0" fontId="3" fillId="3" borderId="0" xfId="0" applyFont="1" applyFill="1" applyAlignment="1" applyProtection="1">
      <alignment horizontal="center"/>
      <protection locked="0"/>
    </xf>
    <xf numFmtId="1" fontId="3" fillId="3" borderId="0" xfId="0" applyNumberFormat="1" applyFont="1" applyFill="1" applyAlignment="1" applyProtection="1">
      <alignment horizontal="center"/>
      <protection locked="0"/>
    </xf>
    <xf numFmtId="2" fontId="3" fillId="3" borderId="0" xfId="0" applyNumberFormat="1" applyFont="1" applyFill="1" applyAlignment="1" applyProtection="1">
      <alignment horizontal="right"/>
      <protection hidden="1"/>
    </xf>
    <xf numFmtId="0" fontId="0" fillId="0" borderId="0" xfId="0" applyNumberFormat="1" applyFont="1" applyBorder="1" applyAlignment="1" applyProtection="1">
      <alignment horizontal="left" vertical="center"/>
      <protection locked="0"/>
    </xf>
    <xf numFmtId="166" fontId="28" fillId="3" borderId="0" xfId="0" applyNumberFormat="1" applyFont="1" applyFill="1" applyAlignment="1" applyProtection="1">
      <alignment horizontal="right"/>
      <protection locked="0"/>
    </xf>
    <xf numFmtId="166" fontId="3" fillId="2" borderId="0" xfId="0" applyNumberFormat="1" applyFont="1" applyFill="1" applyAlignment="1" applyProtection="1">
      <alignment horizontal="right"/>
      <protection locked="0"/>
    </xf>
    <xf numFmtId="0" fontId="0" fillId="3" borderId="0" xfId="0" applyFill="1" applyAlignment="1" applyProtection="1">
      <alignment/>
      <protection hidden="1"/>
    </xf>
    <xf numFmtId="0" fontId="7" fillId="3" borderId="0" xfId="0" applyFont="1" applyFill="1" applyAlignment="1" applyProtection="1">
      <alignment/>
      <protection hidden="1"/>
    </xf>
    <xf numFmtId="0" fontId="5" fillId="3" borderId="0" xfId="0" applyFont="1" applyFill="1" applyAlignment="1" applyProtection="1">
      <alignment/>
      <protection hidden="1"/>
    </xf>
    <xf numFmtId="0" fontId="6" fillId="3" borderId="0" xfId="0" applyFont="1" applyFill="1" applyAlignment="1" applyProtection="1">
      <alignment vertical="top"/>
      <protection hidden="1"/>
    </xf>
    <xf numFmtId="0" fontId="15" fillId="3" borderId="0" xfId="0" applyFont="1" applyFill="1" applyAlignment="1" applyProtection="1">
      <alignment wrapText="1"/>
      <protection hidden="1"/>
    </xf>
    <xf numFmtId="0" fontId="6" fillId="3" borderId="0" xfId="0" applyFont="1" applyFill="1" applyAlignment="1" applyProtection="1">
      <alignment vertical="top" wrapText="1"/>
      <protection hidden="1"/>
    </xf>
    <xf numFmtId="0" fontId="7" fillId="3" borderId="0" xfId="0" applyFont="1" applyFill="1" applyAlignment="1" applyProtection="1">
      <alignment/>
      <protection hidden="1"/>
    </xf>
    <xf numFmtId="0" fontId="0" fillId="3" borderId="0" xfId="0" applyFill="1" applyAlignment="1" applyProtection="1">
      <alignment/>
      <protection hidden="1"/>
    </xf>
    <xf numFmtId="0" fontId="4" fillId="3" borderId="0" xfId="0" applyFont="1" applyFill="1" applyAlignment="1" applyProtection="1">
      <alignment/>
      <protection hidden="1"/>
    </xf>
    <xf numFmtId="0" fontId="0" fillId="3" borderId="0" xfId="0" applyFill="1" applyAlignment="1" applyProtection="1">
      <alignment horizontal="center"/>
      <protection hidden="1"/>
    </xf>
    <xf numFmtId="0" fontId="0" fillId="3" borderId="0" xfId="0" applyFont="1" applyFill="1" applyAlignment="1" applyProtection="1">
      <alignment/>
      <protection hidden="1"/>
    </xf>
    <xf numFmtId="175" fontId="5" fillId="3" borderId="0" xfId="0" applyNumberFormat="1" applyFont="1" applyFill="1" applyAlignment="1" applyProtection="1">
      <alignment horizontal="center"/>
      <protection hidden="1"/>
    </xf>
    <xf numFmtId="2" fontId="5" fillId="3" borderId="0" xfId="0" applyNumberFormat="1" applyFont="1" applyFill="1" applyAlignment="1" applyProtection="1">
      <alignment horizontal="center"/>
      <protection hidden="1"/>
    </xf>
    <xf numFmtId="0" fontId="5" fillId="3" borderId="0" xfId="0" applyFont="1" applyFill="1" applyAlignment="1" applyProtection="1">
      <alignment horizontal="center"/>
      <protection hidden="1"/>
    </xf>
    <xf numFmtId="0" fontId="0" fillId="0" borderId="0" xfId="0" applyNumberFormat="1" applyFont="1" applyFill="1" applyBorder="1" applyAlignment="1" applyProtection="1">
      <alignment horizontal="left" vertical="center"/>
      <protection locked="0"/>
    </xf>
    <xf numFmtId="0" fontId="0" fillId="0" borderId="0" xfId="0" applyNumberFormat="1" applyAlignment="1">
      <alignment horizontal="center"/>
    </xf>
    <xf numFmtId="0" fontId="0" fillId="0" borderId="0" xfId="0" applyNumberFormat="1" applyAlignment="1">
      <alignment horizontal="right"/>
    </xf>
    <xf numFmtId="0" fontId="0" fillId="0" borderId="0" xfId="0" applyNumberFormat="1" applyAlignment="1" quotePrefix="1">
      <alignment horizontal="center"/>
    </xf>
    <xf numFmtId="0" fontId="0" fillId="0" borderId="0" xfId="0" applyAlignment="1">
      <alignment horizontal="left"/>
    </xf>
    <xf numFmtId="0" fontId="0" fillId="0" borderId="0" xfId="0" applyNumberFormat="1" applyAlignment="1">
      <alignment horizontal="left"/>
    </xf>
    <xf numFmtId="0" fontId="4" fillId="0" borderId="0" xfId="0" applyFont="1" applyAlignment="1">
      <alignment/>
    </xf>
    <xf numFmtId="0" fontId="4" fillId="0" borderId="0" xfId="0" applyFont="1" applyAlignment="1">
      <alignment horizontal="left"/>
    </xf>
    <xf numFmtId="0" fontId="0" fillId="0" borderId="0" xfId="0" applyFont="1" applyAlignment="1">
      <alignment horizontal="left"/>
    </xf>
    <xf numFmtId="9" fontId="0" fillId="0" borderId="0" xfId="0" applyNumberFormat="1" applyAlignment="1">
      <alignment/>
    </xf>
    <xf numFmtId="0" fontId="0" fillId="0" borderId="0" xfId="0" applyNumberFormat="1" applyAlignment="1">
      <alignment/>
    </xf>
    <xf numFmtId="0" fontId="0" fillId="3" borderId="0" xfId="0" applyNumberFormat="1" applyFill="1" applyAlignment="1" applyProtection="1">
      <alignment horizontal="center"/>
      <protection/>
    </xf>
    <xf numFmtId="0" fontId="0" fillId="3" borderId="0" xfId="0" applyNumberFormat="1" applyFill="1" applyAlignment="1" applyProtection="1">
      <alignment horizontal="right"/>
      <protection/>
    </xf>
    <xf numFmtId="0" fontId="0" fillId="3" borderId="0" xfId="0" applyNumberFormat="1" applyFill="1" applyAlignment="1" applyProtection="1" quotePrefix="1">
      <alignment horizontal="center"/>
      <protection/>
    </xf>
    <xf numFmtId="0" fontId="0" fillId="3" borderId="0" xfId="0" applyNumberFormat="1" applyFill="1" applyAlignment="1" applyProtection="1">
      <alignment horizontal="left"/>
      <protection/>
    </xf>
    <xf numFmtId="0" fontId="4" fillId="3" borderId="0" xfId="0" applyFont="1" applyFill="1" applyAlignment="1" applyProtection="1">
      <alignment/>
      <protection/>
    </xf>
    <xf numFmtId="0" fontId="4" fillId="3" borderId="0" xfId="0" applyFont="1" applyFill="1" applyAlignment="1" applyProtection="1">
      <alignment horizontal="left"/>
      <protection/>
    </xf>
    <xf numFmtId="0" fontId="0" fillId="3" borderId="0" xfId="0" applyFont="1" applyFill="1" applyAlignment="1" applyProtection="1">
      <alignment horizontal="left"/>
      <protection/>
    </xf>
    <xf numFmtId="9" fontId="0" fillId="3" borderId="0" xfId="0" applyNumberFormat="1" applyFill="1" applyAlignment="1" applyProtection="1">
      <alignment/>
      <protection/>
    </xf>
    <xf numFmtId="0" fontId="0" fillId="3" borderId="0" xfId="0" applyNumberFormat="1" applyFill="1" applyAlignment="1" applyProtection="1">
      <alignment/>
      <protection/>
    </xf>
    <xf numFmtId="0" fontId="4" fillId="0" borderId="0" xfId="0" applyFont="1" applyAlignment="1">
      <alignment horizontal="center"/>
    </xf>
    <xf numFmtId="0" fontId="3" fillId="3" borderId="0" xfId="0" applyNumberFormat="1" applyFont="1" applyFill="1" applyAlignment="1" applyProtection="1">
      <alignment horizontal="center"/>
      <protection locked="0"/>
    </xf>
    <xf numFmtId="2" fontId="4" fillId="2" borderId="1" xfId="0" applyNumberFormat="1" applyFont="1" applyFill="1" applyBorder="1" applyAlignment="1" applyProtection="1">
      <alignment horizontal="right"/>
      <protection locked="0"/>
    </xf>
    <xf numFmtId="0" fontId="27" fillId="3" borderId="0" xfId="0" applyFont="1" applyFill="1" applyAlignment="1" applyProtection="1" quotePrefix="1">
      <alignment horizontal="center"/>
      <protection locked="0"/>
    </xf>
    <xf numFmtId="0" fontId="27" fillId="3" borderId="0" xfId="0" applyFont="1" applyFill="1" applyAlignment="1" applyProtection="1">
      <alignment horizontal="center"/>
      <protection locked="0"/>
    </xf>
    <xf numFmtId="0" fontId="3" fillId="3" borderId="0" xfId="0" applyFont="1" applyFill="1" applyAlignment="1" applyProtection="1" quotePrefix="1">
      <alignment horizontal="center"/>
      <protection locked="0"/>
    </xf>
    <xf numFmtId="2" fontId="3" fillId="3" borderId="0" xfId="0" applyNumberFormat="1" applyFont="1" applyFill="1" applyAlignment="1" applyProtection="1">
      <alignment horizontal="center"/>
      <protection locked="0"/>
    </xf>
    <xf numFmtId="2" fontId="3" fillId="3" borderId="0" xfId="0" applyNumberFormat="1" applyFont="1" applyFill="1" applyAlignment="1" applyProtection="1">
      <alignment horizontal="center" vertical="top" wrapText="1"/>
      <protection locked="0"/>
    </xf>
    <xf numFmtId="1" fontId="31" fillId="3" borderId="0" xfId="0" applyNumberFormat="1" applyFont="1" applyFill="1" applyAlignment="1" applyProtection="1">
      <alignment horizontal="center"/>
      <protection locked="0"/>
    </xf>
    <xf numFmtId="0" fontId="29" fillId="3" borderId="0" xfId="0" applyFont="1" applyFill="1" applyAlignment="1" applyProtection="1">
      <alignment horizontal="center"/>
      <protection locked="0"/>
    </xf>
    <xf numFmtId="0" fontId="36" fillId="0" borderId="0" xfId="0" applyNumberFormat="1" applyFont="1" applyAlignment="1" applyProtection="1">
      <alignment horizontal="center" vertical="center"/>
      <protection locked="0"/>
    </xf>
    <xf numFmtId="0" fontId="36" fillId="0" borderId="0" xfId="0" applyNumberFormat="1" applyFont="1" applyAlignment="1" applyProtection="1" quotePrefix="1">
      <alignment horizontal="center" vertical="center"/>
      <protection locked="0"/>
    </xf>
    <xf numFmtId="0" fontId="36" fillId="0" borderId="0" xfId="0" applyNumberFormat="1" applyFont="1" applyFill="1" applyAlignment="1" applyProtection="1">
      <alignment horizontal="center" vertical="center"/>
      <protection locked="0"/>
    </xf>
    <xf numFmtId="9" fontId="36" fillId="0" borderId="0" xfId="0" applyNumberFormat="1" applyFont="1" applyFill="1" applyAlignment="1" applyProtection="1">
      <alignment horizontal="center" vertical="center"/>
      <protection locked="0"/>
    </xf>
    <xf numFmtId="9" fontId="36" fillId="0" borderId="0" xfId="0" applyNumberFormat="1" applyFont="1" applyAlignment="1" applyProtection="1">
      <alignment horizontal="center" vertical="center"/>
      <protection locked="0"/>
    </xf>
    <xf numFmtId="0" fontId="36" fillId="0" borderId="0" xfId="0" applyNumberFormat="1" applyFont="1" applyBorder="1" applyAlignment="1" applyProtection="1">
      <alignment horizontal="center" vertical="center"/>
      <protection locked="0"/>
    </xf>
    <xf numFmtId="0" fontId="36" fillId="0" borderId="0" xfId="0" applyNumberFormat="1" applyFont="1" applyFill="1" applyBorder="1" applyAlignment="1" applyProtection="1">
      <alignment horizontal="center" vertical="center"/>
      <protection locked="0"/>
    </xf>
    <xf numFmtId="0" fontId="4" fillId="0" borderId="0" xfId="0" applyNumberFormat="1" applyFont="1" applyFill="1" applyAlignment="1" applyProtection="1">
      <alignment horizontal="left" vertical="center"/>
      <protection locked="0"/>
    </xf>
    <xf numFmtId="0" fontId="36" fillId="0" borderId="0" xfId="0" applyNumberFormat="1" applyFont="1" applyAlignment="1">
      <alignment horizontal="center"/>
    </xf>
    <xf numFmtId="2" fontId="36" fillId="0" borderId="0" xfId="0" applyNumberFormat="1" applyFont="1" applyFill="1" applyAlignment="1" applyProtection="1">
      <alignment horizontal="left"/>
      <protection locked="0"/>
    </xf>
    <xf numFmtId="2" fontId="36" fillId="0" borderId="0" xfId="0" applyNumberFormat="1" applyFont="1" applyFill="1" applyAlignment="1" applyProtection="1">
      <alignment horizontal="center"/>
      <protection locked="0"/>
    </xf>
    <xf numFmtId="175" fontId="36" fillId="0" borderId="0" xfId="0" applyNumberFormat="1" applyFont="1" applyFill="1" applyAlignment="1" applyProtection="1">
      <alignment horizontal="center"/>
      <protection locked="0"/>
    </xf>
    <xf numFmtId="2" fontId="36" fillId="0" borderId="0" xfId="0" applyNumberFormat="1" applyFont="1" applyFill="1" applyAlignment="1" applyProtection="1">
      <alignment horizontal="right"/>
      <protection locked="0"/>
    </xf>
    <xf numFmtId="2" fontId="36" fillId="0" borderId="0" xfId="0" applyNumberFormat="1" applyFont="1" applyAlignment="1" applyProtection="1">
      <alignment horizontal="right"/>
      <protection locked="0"/>
    </xf>
    <xf numFmtId="1" fontId="36" fillId="0" borderId="0" xfId="0" applyNumberFormat="1" applyFont="1" applyFill="1" applyAlignment="1" applyProtection="1">
      <alignment horizontal="center"/>
      <protection locked="0"/>
    </xf>
    <xf numFmtId="2" fontId="36" fillId="0" borderId="0" xfId="0" applyNumberFormat="1" applyFont="1" applyAlignment="1" applyProtection="1">
      <alignment/>
      <protection locked="0"/>
    </xf>
    <xf numFmtId="2" fontId="36" fillId="0" borderId="0" xfId="0" applyNumberFormat="1" applyFont="1" applyFill="1" applyAlignment="1" applyProtection="1">
      <alignment horizontal="center" vertical="center"/>
      <protection locked="0"/>
    </xf>
    <xf numFmtId="2" fontId="28" fillId="0" borderId="0" xfId="0" applyNumberFormat="1" applyFont="1" applyAlignment="1" applyProtection="1">
      <alignment horizontal="center"/>
      <protection locked="0"/>
    </xf>
    <xf numFmtId="1" fontId="36" fillId="0" borderId="0" xfId="0" applyNumberFormat="1" applyFont="1" applyAlignment="1" applyProtection="1">
      <alignment horizontal="center"/>
      <protection locked="0"/>
    </xf>
    <xf numFmtId="0" fontId="36" fillId="0" borderId="0" xfId="0" applyFont="1" applyFill="1" applyBorder="1" applyAlignment="1" applyProtection="1">
      <alignment/>
      <protection locked="0"/>
    </xf>
    <xf numFmtId="2" fontId="36" fillId="0" borderId="0" xfId="0" applyNumberFormat="1" applyFont="1" applyAlignment="1" applyProtection="1">
      <alignment horizontal="center"/>
      <protection locked="0"/>
    </xf>
    <xf numFmtId="1" fontId="36" fillId="0" borderId="0" xfId="0" applyNumberFormat="1" applyFont="1" applyFill="1" applyAlignment="1" applyProtection="1">
      <alignment horizontal="left"/>
      <protection locked="0"/>
    </xf>
    <xf numFmtId="0" fontId="36" fillId="0" borderId="0" xfId="0" applyNumberFormat="1" applyFont="1" applyFill="1" applyAlignment="1" applyProtection="1" quotePrefix="1">
      <alignment horizontal="center" vertical="center"/>
      <protection locked="0"/>
    </xf>
    <xf numFmtId="9" fontId="36" fillId="0" borderId="0" xfId="0" applyNumberFormat="1" applyFont="1" applyAlignment="1" applyProtection="1" quotePrefix="1">
      <alignment horizontal="center" vertical="center"/>
      <protection locked="0"/>
    </xf>
    <xf numFmtId="0" fontId="33" fillId="0" borderId="0" xfId="23" applyFont="1">
      <alignment/>
      <protection/>
    </xf>
    <xf numFmtId="0" fontId="38" fillId="5" borderId="14" xfId="22" applyFont="1" applyFill="1" applyBorder="1" applyAlignment="1">
      <alignment horizontal="center" wrapText="1"/>
      <protection/>
    </xf>
    <xf numFmtId="0" fontId="38" fillId="5" borderId="15" xfId="22" applyFont="1" applyFill="1" applyBorder="1" applyAlignment="1">
      <alignment horizontal="center" wrapText="1"/>
      <protection/>
    </xf>
    <xf numFmtId="0" fontId="38" fillId="5" borderId="16" xfId="22" applyFont="1" applyFill="1" applyBorder="1" applyAlignment="1">
      <alignment horizontal="center" wrapText="1"/>
      <protection/>
    </xf>
    <xf numFmtId="0" fontId="38" fillId="5" borderId="17" xfId="22" applyFont="1" applyFill="1" applyBorder="1" applyAlignment="1">
      <alignment horizontal="center" wrapText="1"/>
      <protection/>
    </xf>
    <xf numFmtId="0" fontId="38" fillId="5" borderId="18" xfId="22" applyFont="1" applyFill="1" applyBorder="1" applyAlignment="1">
      <alignment horizontal="center" wrapText="1"/>
      <protection/>
    </xf>
    <xf numFmtId="0" fontId="38" fillId="5" borderId="19" xfId="22" applyFont="1" applyFill="1" applyBorder="1" applyAlignment="1">
      <alignment horizontal="center" wrapText="1"/>
      <protection/>
    </xf>
    <xf numFmtId="0" fontId="38" fillId="5" borderId="20" xfId="22" applyFont="1" applyFill="1" applyBorder="1" applyAlignment="1">
      <alignment horizontal="center" wrapText="1"/>
      <protection/>
    </xf>
    <xf numFmtId="0" fontId="38" fillId="5" borderId="21" xfId="22" applyFont="1" applyFill="1" applyBorder="1" applyAlignment="1">
      <alignment horizontal="center" wrapText="1"/>
      <protection/>
    </xf>
    <xf numFmtId="0" fontId="38" fillId="5" borderId="22" xfId="22" applyFont="1" applyFill="1" applyBorder="1" applyAlignment="1">
      <alignment horizontal="center" wrapText="1"/>
      <protection/>
    </xf>
    <xf numFmtId="0" fontId="38" fillId="5" borderId="23" xfId="22" applyFont="1" applyFill="1" applyBorder="1" applyAlignment="1">
      <alignment horizontal="center" wrapText="1"/>
      <protection/>
    </xf>
    <xf numFmtId="0" fontId="38" fillId="5" borderId="24" xfId="22" applyFont="1" applyFill="1" applyBorder="1" applyAlignment="1">
      <alignment horizontal="center" wrapText="1"/>
      <protection/>
    </xf>
    <xf numFmtId="0" fontId="38" fillId="5" borderId="25" xfId="22" applyFont="1" applyFill="1" applyBorder="1" applyAlignment="1">
      <alignment horizontal="center" wrapText="1"/>
      <protection/>
    </xf>
    <xf numFmtId="0" fontId="38" fillId="5" borderId="26" xfId="22" applyFont="1" applyFill="1" applyBorder="1" applyAlignment="1">
      <alignment horizontal="center" wrapText="1"/>
      <protection/>
    </xf>
    <xf numFmtId="0" fontId="38" fillId="5" borderId="27" xfId="22" applyFont="1" applyFill="1" applyBorder="1" applyAlignment="1">
      <alignment horizontal="center" wrapText="1"/>
      <protection/>
    </xf>
    <xf numFmtId="0" fontId="38" fillId="5" borderId="28" xfId="22" applyFont="1" applyFill="1" applyBorder="1" applyAlignment="1">
      <alignment horizontal="center" wrapText="1"/>
      <protection/>
    </xf>
    <xf numFmtId="0" fontId="39" fillId="3" borderId="29" xfId="0" applyFont="1" applyFill="1" applyBorder="1" applyAlignment="1">
      <alignment horizontal="left"/>
    </xf>
    <xf numFmtId="0" fontId="40" fillId="0" borderId="29" xfId="0" applyFont="1" applyBorder="1" applyAlignment="1">
      <alignment horizontal="center"/>
    </xf>
    <xf numFmtId="0" fontId="39" fillId="3" borderId="30" xfId="0" applyFont="1" applyFill="1" applyBorder="1" applyAlignment="1">
      <alignment horizontal="left"/>
    </xf>
    <xf numFmtId="0" fontId="40" fillId="2" borderId="30" xfId="0" applyFont="1" applyFill="1" applyBorder="1" applyAlignment="1">
      <alignment horizontal="center"/>
    </xf>
    <xf numFmtId="0" fontId="38" fillId="5" borderId="31" xfId="22" applyFont="1" applyFill="1" applyBorder="1" applyAlignment="1">
      <alignment horizontal="center" wrapText="1"/>
      <protection/>
    </xf>
    <xf numFmtId="0" fontId="38" fillId="5" borderId="32" xfId="22" applyFont="1" applyFill="1" applyBorder="1" applyAlignment="1">
      <alignment horizontal="center" wrapText="1"/>
      <protection/>
    </xf>
    <xf numFmtId="0" fontId="38" fillId="5" borderId="33" xfId="22" applyFont="1" applyFill="1" applyBorder="1" applyAlignment="1">
      <alignment horizontal="center" wrapText="1"/>
      <protection/>
    </xf>
    <xf numFmtId="0" fontId="38" fillId="5" borderId="34" xfId="22" applyFont="1" applyFill="1" applyBorder="1" applyAlignment="1">
      <alignment horizontal="center" wrapText="1"/>
      <protection/>
    </xf>
    <xf numFmtId="0" fontId="38" fillId="5" borderId="35" xfId="22" applyFont="1" applyFill="1" applyBorder="1" applyAlignment="1">
      <alignment horizontal="center" wrapText="1"/>
      <protection/>
    </xf>
    <xf numFmtId="0" fontId="38" fillId="5" borderId="36" xfId="22" applyFont="1" applyFill="1" applyBorder="1" applyAlignment="1">
      <alignment horizontal="center" wrapText="1"/>
      <protection/>
    </xf>
    <xf numFmtId="0" fontId="38" fillId="5" borderId="37" xfId="22" applyFont="1" applyFill="1" applyBorder="1" applyAlignment="1">
      <alignment horizontal="center" wrapText="1"/>
      <protection/>
    </xf>
    <xf numFmtId="0" fontId="38" fillId="5" borderId="38" xfId="22" applyFont="1" applyFill="1" applyBorder="1" applyAlignment="1">
      <alignment horizontal="center" wrapText="1"/>
      <protection/>
    </xf>
    <xf numFmtId="0" fontId="38" fillId="5" borderId="39" xfId="22" applyFont="1" applyFill="1" applyBorder="1" applyAlignment="1">
      <alignment horizontal="center" wrapText="1"/>
      <protection/>
    </xf>
    <xf numFmtId="0" fontId="38" fillId="5" borderId="40" xfId="22" applyFont="1" applyFill="1" applyBorder="1" applyAlignment="1">
      <alignment horizontal="center" wrapText="1"/>
      <protection/>
    </xf>
    <xf numFmtId="0" fontId="26" fillId="3" borderId="0" xfId="0" applyFont="1" applyFill="1" applyAlignment="1" applyProtection="1">
      <alignment/>
      <protection/>
    </xf>
    <xf numFmtId="0" fontId="31" fillId="3" borderId="0" xfId="0" applyFont="1" applyFill="1" applyAlignment="1" applyProtection="1">
      <alignment horizontal="center"/>
      <protection locked="0"/>
    </xf>
    <xf numFmtId="0" fontId="26" fillId="3" borderId="0" xfId="0" applyFont="1" applyFill="1" applyAlignment="1" applyProtection="1">
      <alignment horizontal="right"/>
      <protection/>
    </xf>
    <xf numFmtId="1" fontId="31" fillId="3" borderId="0" xfId="0" applyNumberFormat="1" applyFont="1" applyFill="1" applyAlignment="1" applyProtection="1">
      <alignment horizontal="center"/>
      <protection/>
    </xf>
    <xf numFmtId="175" fontId="31" fillId="3" borderId="0" xfId="0" applyNumberFormat="1" applyFont="1" applyFill="1" applyAlignment="1" applyProtection="1">
      <alignment horizontal="center"/>
      <protection/>
    </xf>
    <xf numFmtId="1" fontId="31" fillId="3" borderId="0" xfId="0" applyNumberFormat="1" applyFont="1" applyFill="1" applyAlignment="1" applyProtection="1">
      <alignment horizontal="center"/>
      <protection locked="0"/>
    </xf>
    <xf numFmtId="175" fontId="31" fillId="3" borderId="0" xfId="0" applyNumberFormat="1" applyFont="1" applyFill="1" applyAlignment="1" applyProtection="1">
      <alignment horizontal="right"/>
      <protection/>
    </xf>
    <xf numFmtId="0" fontId="3" fillId="3" borderId="0" xfId="0" applyFont="1" applyFill="1" applyAlignment="1" applyProtection="1">
      <alignment/>
      <protection locked="0"/>
    </xf>
    <xf numFmtId="0" fontId="5" fillId="3" borderId="0" xfId="0" applyFont="1" applyFill="1" applyAlignment="1" applyProtection="1">
      <alignment/>
      <protection locked="0"/>
    </xf>
    <xf numFmtId="0" fontId="0" fillId="3" borderId="0" xfId="0" applyFill="1" applyAlignment="1" applyProtection="1">
      <alignment/>
      <protection locked="0"/>
    </xf>
    <xf numFmtId="0" fontId="4" fillId="3" borderId="0" xfId="0" applyFont="1" applyFill="1" applyAlignment="1" applyProtection="1">
      <alignment horizontal="right"/>
      <protection locked="0"/>
    </xf>
    <xf numFmtId="0" fontId="4" fillId="3" borderId="0" xfId="0" applyFont="1" applyFill="1" applyAlignment="1" applyProtection="1">
      <alignment/>
      <protection locked="0"/>
    </xf>
    <xf numFmtId="0" fontId="30" fillId="3" borderId="0" xfId="0" applyFont="1" applyFill="1" applyAlignment="1" applyProtection="1">
      <alignment/>
      <protection locked="0"/>
    </xf>
    <xf numFmtId="1" fontId="3" fillId="0" borderId="0" xfId="0" applyNumberFormat="1" applyFont="1" applyFill="1" applyAlignment="1" applyProtection="1">
      <alignment horizontal="right"/>
      <protection locked="0"/>
    </xf>
    <xf numFmtId="9" fontId="3" fillId="0" borderId="0" xfId="24" applyFont="1" applyFill="1" applyAlignment="1" applyProtection="1">
      <alignment horizontal="right"/>
      <protection locked="0"/>
    </xf>
    <xf numFmtId="0" fontId="3" fillId="0" borderId="0" xfId="0" applyNumberFormat="1" applyFont="1" applyFill="1" applyAlignment="1" applyProtection="1">
      <alignment horizontal="right"/>
      <protection locked="0"/>
    </xf>
    <xf numFmtId="1" fontId="3" fillId="3" borderId="0" xfId="0" applyNumberFormat="1" applyFont="1" applyFill="1" applyAlignment="1" applyProtection="1">
      <alignment horizontal="center"/>
      <protection locked="0"/>
    </xf>
    <xf numFmtId="175" fontId="3" fillId="0" borderId="0" xfId="0" applyNumberFormat="1" applyFont="1" applyFill="1" applyAlignment="1" applyProtection="1">
      <alignment horizontal="right"/>
      <protection/>
    </xf>
    <xf numFmtId="9" fontId="3" fillId="3" borderId="0" xfId="24" applyFont="1" applyFill="1" applyAlignment="1" applyProtection="1">
      <alignment horizontal="right"/>
      <protection locked="0"/>
    </xf>
    <xf numFmtId="0" fontId="0" fillId="3" borderId="41" xfId="0" applyFont="1" applyFill="1" applyBorder="1" applyAlignment="1" applyProtection="1">
      <alignment horizontal="left" vertical="center" wrapText="1"/>
      <protection hidden="1"/>
    </xf>
    <xf numFmtId="0" fontId="0" fillId="0" borderId="36" xfId="0" applyBorder="1" applyAlignment="1">
      <alignment horizontal="left"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0" fillId="0" borderId="0" xfId="0" applyAlignment="1">
      <alignment horizontal="left" vertical="center" wrapText="1"/>
    </xf>
    <xf numFmtId="0" fontId="0" fillId="0" borderId="44" xfId="0" applyBorder="1" applyAlignment="1">
      <alignment horizontal="left" vertical="center" wrapText="1"/>
    </xf>
    <xf numFmtId="0" fontId="0" fillId="0" borderId="45" xfId="0" applyBorder="1" applyAlignment="1">
      <alignment horizontal="left" vertical="center" wrapText="1"/>
    </xf>
    <xf numFmtId="0" fontId="0" fillId="0" borderId="46" xfId="0" applyBorder="1" applyAlignment="1">
      <alignment horizontal="left" vertical="center" wrapText="1"/>
    </xf>
    <xf numFmtId="0" fontId="0" fillId="0" borderId="47" xfId="0" applyBorder="1" applyAlignment="1">
      <alignment horizontal="left" vertical="center" wrapText="1"/>
    </xf>
    <xf numFmtId="0" fontId="5" fillId="3" borderId="0" xfId="0" applyFont="1" applyFill="1" applyAlignment="1" applyProtection="1">
      <alignment vertical="top" wrapText="1"/>
      <protection hidden="1"/>
    </xf>
    <xf numFmtId="0" fontId="5" fillId="0" borderId="0" xfId="0" applyFont="1" applyAlignment="1" applyProtection="1">
      <alignment wrapText="1"/>
      <protection hidden="1"/>
    </xf>
    <xf numFmtId="0" fontId="7" fillId="3" borderId="0" xfId="0" applyFont="1" applyFill="1" applyAlignment="1" applyProtection="1">
      <alignment vertical="top" wrapText="1"/>
      <protection hidden="1"/>
    </xf>
    <xf numFmtId="0" fontId="0" fillId="0" borderId="0" xfId="0" applyFont="1" applyAlignment="1" applyProtection="1">
      <alignment wrapText="1"/>
      <protection hidden="1"/>
    </xf>
    <xf numFmtId="0" fontId="5" fillId="3" borderId="0" xfId="0" applyFont="1" applyFill="1" applyAlignment="1" applyProtection="1">
      <alignment horizontal="left" vertical="top" wrapText="1"/>
      <protection hidden="1"/>
    </xf>
    <xf numFmtId="0" fontId="31" fillId="3" borderId="0" xfId="0" applyFont="1" applyFill="1" applyAlignment="1" applyProtection="1">
      <alignment horizontal="left" vertical="top" wrapText="1"/>
      <protection hidden="1"/>
    </xf>
    <xf numFmtId="0" fontId="0" fillId="0" borderId="0" xfId="0" applyAlignment="1">
      <alignment horizontal="left" vertical="top" wrapText="1"/>
    </xf>
    <xf numFmtId="0" fontId="3" fillId="2" borderId="0" xfId="0" applyFont="1" applyFill="1" applyAlignment="1" applyProtection="1">
      <alignment horizontal="left"/>
      <protection locked="0"/>
    </xf>
    <xf numFmtId="0" fontId="38" fillId="5" borderId="48" xfId="22" applyFont="1" applyFill="1" applyBorder="1" applyAlignment="1">
      <alignment horizontal="center" wrapText="1"/>
      <protection/>
    </xf>
    <xf numFmtId="0" fontId="38" fillId="5" borderId="49" xfId="22" applyFont="1" applyFill="1" applyBorder="1" applyAlignment="1">
      <alignment horizontal="center" wrapText="1"/>
      <protection/>
    </xf>
    <xf numFmtId="0" fontId="38" fillId="5" borderId="50" xfId="22" applyFont="1" applyFill="1" applyBorder="1" applyAlignment="1">
      <alignment horizontal="center" wrapText="1"/>
      <protection/>
    </xf>
    <xf numFmtId="0" fontId="22" fillId="0" borderId="11" xfId="0" applyFont="1" applyBorder="1" applyAlignment="1">
      <alignment horizontal="center" vertical="top" wrapText="1"/>
    </xf>
    <xf numFmtId="175" fontId="22" fillId="0" borderId="0" xfId="0" applyNumberFormat="1" applyFont="1" applyBorder="1" applyAlignment="1">
      <alignment horizontal="center" vertical="top" wrapText="1"/>
    </xf>
    <xf numFmtId="175" fontId="22" fillId="0" borderId="12" xfId="0" applyNumberFormat="1" applyFont="1" applyBorder="1" applyAlignment="1">
      <alignment horizontal="center" vertical="top" wrapText="1"/>
    </xf>
    <xf numFmtId="0" fontId="22" fillId="0" borderId="0" xfId="0" applyFont="1" applyBorder="1" applyAlignment="1">
      <alignment horizontal="center" vertical="top" wrapText="1"/>
    </xf>
    <xf numFmtId="0" fontId="22" fillId="0" borderId="12" xfId="0" applyFont="1" applyBorder="1" applyAlignment="1">
      <alignment horizontal="center" vertical="top" wrapText="1"/>
    </xf>
  </cellXfs>
  <cellStyles count="11">
    <cellStyle name="Normal" xfId="0"/>
    <cellStyle name="Comma" xfId="15"/>
    <cellStyle name="Comma [0]" xfId="16"/>
    <cellStyle name="Currency" xfId="17"/>
    <cellStyle name="Currency [0]" xfId="18"/>
    <cellStyle name="Followed Hyperlink" xfId="19"/>
    <cellStyle name="Hyperlink" xfId="20"/>
    <cellStyle name="Normal_Data" xfId="21"/>
    <cellStyle name="Normal_Sheet1" xfId="22"/>
    <cellStyle name="Normal_User Defined Fire"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000000"/>
      <rgbColor rgb="00000000"/>
      <rgbColor rgb="00000000"/>
      <rgbColor rgb="00000000"/>
      <rgbColor rgb="00000000"/>
      <rgbColor rgb="00000000"/>
      <rgbColor rgb="0000000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chartsheet" Target="chartsheets/sheet1.xml" /><Relationship Id="rId9" Type="http://schemas.openxmlformats.org/officeDocument/2006/relationships/chartsheet" Target="chartsheets/sheet2.xml" /><Relationship Id="rId10" Type="http://schemas.openxmlformats.org/officeDocument/2006/relationships/chartsheet" Target="chartsheets/sheet3.xml" /><Relationship Id="rId11" Type="http://schemas.openxmlformats.org/officeDocument/2006/relationships/worksheet" Target="worksheets/sheet8.xml" /><Relationship Id="rId12" Type="http://schemas.openxmlformats.org/officeDocument/2006/relationships/chartsheet" Target="chartsheets/sheet4.xml" /><Relationship Id="rId13" Type="http://schemas.openxmlformats.org/officeDocument/2006/relationships/worksheet" Target="worksheets/sheet9.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Temperature Plots</a:t>
            </a:r>
          </a:p>
        </c:rich>
      </c:tx>
      <c:layout/>
      <c:spPr>
        <a:noFill/>
        <a:ln>
          <a:noFill/>
        </a:ln>
      </c:spPr>
    </c:title>
    <c:plotArea>
      <c:layout/>
      <c:scatterChart>
        <c:scatterStyle val="smoothMarker"/>
        <c:varyColors val="0"/>
        <c:ser>
          <c:idx val="0"/>
          <c:order val="0"/>
          <c:tx>
            <c:v>Slab Top</c:v>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Results!$C$45:$C$63</c:f>
              <c:numCache>
                <c:ptCount val="19"/>
                <c:pt idx="0">
                  <c:v>0</c:v>
                </c:pt>
                <c:pt idx="1">
                  <c:v>10</c:v>
                </c:pt>
                <c:pt idx="2">
                  <c:v>20</c:v>
                </c:pt>
                <c:pt idx="3">
                  <c:v>30</c:v>
                </c:pt>
                <c:pt idx="4">
                  <c:v>40</c:v>
                </c:pt>
                <c:pt idx="5">
                  <c:v>50</c:v>
                </c:pt>
                <c:pt idx="6">
                  <c:v>60</c:v>
                </c:pt>
                <c:pt idx="7">
                  <c:v>70</c:v>
                </c:pt>
                <c:pt idx="8">
                  <c:v>80</c:v>
                </c:pt>
                <c:pt idx="9">
                  <c:v>81</c:v>
                </c:pt>
                <c:pt idx="10">
                  <c:v>82</c:v>
                </c:pt>
                <c:pt idx="11">
                  <c:v>83</c:v>
                </c:pt>
                <c:pt idx="12">
                  <c:v>84</c:v>
                </c:pt>
                <c:pt idx="13">
                  <c:v>94</c:v>
                </c:pt>
                <c:pt idx="14">
                  <c:v>104</c:v>
                </c:pt>
                <c:pt idx="15">
                  <c:v>114</c:v>
                </c:pt>
                <c:pt idx="16">
                  <c:v>120</c:v>
                </c:pt>
              </c:numCache>
            </c:numRef>
          </c:xVal>
          <c:yVal>
            <c:numRef>
              <c:f>Results!$F$45:$F$63</c:f>
              <c:numCache>
                <c:ptCount val="19"/>
                <c:pt idx="3">
                  <c:v>31</c:v>
                </c:pt>
                <c:pt idx="4">
                  <c:v>43</c:v>
                </c:pt>
                <c:pt idx="5">
                  <c:v>56</c:v>
                </c:pt>
                <c:pt idx="6">
                  <c:v>70</c:v>
                </c:pt>
                <c:pt idx="7">
                  <c:v>81</c:v>
                </c:pt>
                <c:pt idx="8">
                  <c:v>89</c:v>
                </c:pt>
                <c:pt idx="9">
                  <c:v>90</c:v>
                </c:pt>
                <c:pt idx="10">
                  <c:v>90</c:v>
                </c:pt>
                <c:pt idx="11">
                  <c:v>91</c:v>
                </c:pt>
                <c:pt idx="12">
                  <c:v>92</c:v>
                </c:pt>
                <c:pt idx="13">
                  <c:v>96</c:v>
                </c:pt>
                <c:pt idx="14">
                  <c:v>113</c:v>
                </c:pt>
                <c:pt idx="15">
                  <c:v>154</c:v>
                </c:pt>
                <c:pt idx="16">
                  <c:v>165</c:v>
                </c:pt>
              </c:numCache>
            </c:numRef>
          </c:yVal>
          <c:smooth val="1"/>
        </c:ser>
        <c:ser>
          <c:idx val="1"/>
          <c:order val="1"/>
          <c:tx>
            <c:v>Slab Bottom</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Results!$C$45:$C$63</c:f>
              <c:numCache>
                <c:ptCount val="19"/>
                <c:pt idx="0">
                  <c:v>0</c:v>
                </c:pt>
                <c:pt idx="1">
                  <c:v>10</c:v>
                </c:pt>
                <c:pt idx="2">
                  <c:v>20</c:v>
                </c:pt>
                <c:pt idx="3">
                  <c:v>30</c:v>
                </c:pt>
                <c:pt idx="4">
                  <c:v>40</c:v>
                </c:pt>
                <c:pt idx="5">
                  <c:v>50</c:v>
                </c:pt>
                <c:pt idx="6">
                  <c:v>60</c:v>
                </c:pt>
                <c:pt idx="7">
                  <c:v>70</c:v>
                </c:pt>
                <c:pt idx="8">
                  <c:v>80</c:v>
                </c:pt>
                <c:pt idx="9">
                  <c:v>81</c:v>
                </c:pt>
                <c:pt idx="10">
                  <c:v>82</c:v>
                </c:pt>
                <c:pt idx="11">
                  <c:v>83</c:v>
                </c:pt>
                <c:pt idx="12">
                  <c:v>84</c:v>
                </c:pt>
                <c:pt idx="13">
                  <c:v>94</c:v>
                </c:pt>
                <c:pt idx="14">
                  <c:v>104</c:v>
                </c:pt>
                <c:pt idx="15">
                  <c:v>114</c:v>
                </c:pt>
                <c:pt idx="16">
                  <c:v>120</c:v>
                </c:pt>
              </c:numCache>
            </c:numRef>
          </c:xVal>
          <c:yVal>
            <c:numRef>
              <c:f>Results!$G$45:$G$63</c:f>
              <c:numCache>
                <c:ptCount val="19"/>
                <c:pt idx="3">
                  <c:v>501</c:v>
                </c:pt>
                <c:pt idx="4">
                  <c:v>650</c:v>
                </c:pt>
                <c:pt idx="5">
                  <c:v>749</c:v>
                </c:pt>
                <c:pt idx="6">
                  <c:v>820</c:v>
                </c:pt>
                <c:pt idx="7">
                  <c:v>841</c:v>
                </c:pt>
                <c:pt idx="8">
                  <c:v>791</c:v>
                </c:pt>
                <c:pt idx="9">
                  <c:v>783</c:v>
                </c:pt>
                <c:pt idx="10">
                  <c:v>775</c:v>
                </c:pt>
                <c:pt idx="11">
                  <c:v>766</c:v>
                </c:pt>
                <c:pt idx="12">
                  <c:v>757</c:v>
                </c:pt>
                <c:pt idx="13">
                  <c:v>645</c:v>
                </c:pt>
                <c:pt idx="14">
                  <c:v>506</c:v>
                </c:pt>
                <c:pt idx="15">
                  <c:v>397</c:v>
                </c:pt>
                <c:pt idx="16">
                  <c:v>354</c:v>
                </c:pt>
              </c:numCache>
            </c:numRef>
          </c:yVal>
          <c:smooth val="1"/>
        </c:ser>
        <c:ser>
          <c:idx val="2"/>
          <c:order val="2"/>
          <c:tx>
            <c:v>Unprotected Beam</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Results!$C$45:$C$63</c:f>
              <c:numCache>
                <c:ptCount val="19"/>
                <c:pt idx="0">
                  <c:v>0</c:v>
                </c:pt>
                <c:pt idx="1">
                  <c:v>10</c:v>
                </c:pt>
                <c:pt idx="2">
                  <c:v>20</c:v>
                </c:pt>
                <c:pt idx="3">
                  <c:v>30</c:v>
                </c:pt>
                <c:pt idx="4">
                  <c:v>40</c:v>
                </c:pt>
                <c:pt idx="5">
                  <c:v>50</c:v>
                </c:pt>
                <c:pt idx="6">
                  <c:v>60</c:v>
                </c:pt>
                <c:pt idx="7">
                  <c:v>70</c:v>
                </c:pt>
                <c:pt idx="8">
                  <c:v>80</c:v>
                </c:pt>
                <c:pt idx="9">
                  <c:v>81</c:v>
                </c:pt>
                <c:pt idx="10">
                  <c:v>82</c:v>
                </c:pt>
                <c:pt idx="11">
                  <c:v>83</c:v>
                </c:pt>
                <c:pt idx="12">
                  <c:v>84</c:v>
                </c:pt>
                <c:pt idx="13">
                  <c:v>94</c:v>
                </c:pt>
                <c:pt idx="14">
                  <c:v>104</c:v>
                </c:pt>
                <c:pt idx="15">
                  <c:v>114</c:v>
                </c:pt>
                <c:pt idx="16">
                  <c:v>120</c:v>
                </c:pt>
              </c:numCache>
            </c:numRef>
          </c:xVal>
          <c:yVal>
            <c:numRef>
              <c:f>Results!$D$45:$D$63</c:f>
              <c:numCache>
                <c:ptCount val="19"/>
                <c:pt idx="3">
                  <c:v>383</c:v>
                </c:pt>
                <c:pt idx="4">
                  <c:v>568</c:v>
                </c:pt>
                <c:pt idx="5">
                  <c:v>718</c:v>
                </c:pt>
                <c:pt idx="6">
                  <c:v>823</c:v>
                </c:pt>
                <c:pt idx="7">
                  <c:v>875</c:v>
                </c:pt>
                <c:pt idx="8">
                  <c:v>851</c:v>
                </c:pt>
                <c:pt idx="9">
                  <c:v>845</c:v>
                </c:pt>
                <c:pt idx="10">
                  <c:v>839</c:v>
                </c:pt>
                <c:pt idx="11">
                  <c:v>832</c:v>
                </c:pt>
                <c:pt idx="12">
                  <c:v>825</c:v>
                </c:pt>
                <c:pt idx="13">
                  <c:v>735</c:v>
                </c:pt>
                <c:pt idx="14">
                  <c:v>620</c:v>
                </c:pt>
                <c:pt idx="15">
                  <c:v>508</c:v>
                </c:pt>
                <c:pt idx="16">
                  <c:v>455</c:v>
                </c:pt>
              </c:numCache>
            </c:numRef>
          </c:yVal>
          <c:smooth val="1"/>
        </c:ser>
        <c:ser>
          <c:idx val="3"/>
          <c:order val="3"/>
          <c:tx>
            <c:v>Mesh</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Results!$C$45:$C$63</c:f>
              <c:numCache>
                <c:ptCount val="19"/>
                <c:pt idx="0">
                  <c:v>0</c:v>
                </c:pt>
                <c:pt idx="1">
                  <c:v>10</c:v>
                </c:pt>
                <c:pt idx="2">
                  <c:v>20</c:v>
                </c:pt>
                <c:pt idx="3">
                  <c:v>30</c:v>
                </c:pt>
                <c:pt idx="4">
                  <c:v>40</c:v>
                </c:pt>
                <c:pt idx="5">
                  <c:v>50</c:v>
                </c:pt>
                <c:pt idx="6">
                  <c:v>60</c:v>
                </c:pt>
                <c:pt idx="7">
                  <c:v>70</c:v>
                </c:pt>
                <c:pt idx="8">
                  <c:v>80</c:v>
                </c:pt>
                <c:pt idx="9">
                  <c:v>81</c:v>
                </c:pt>
                <c:pt idx="10">
                  <c:v>82</c:v>
                </c:pt>
                <c:pt idx="11">
                  <c:v>83</c:v>
                </c:pt>
                <c:pt idx="12">
                  <c:v>84</c:v>
                </c:pt>
                <c:pt idx="13">
                  <c:v>94</c:v>
                </c:pt>
                <c:pt idx="14">
                  <c:v>104</c:v>
                </c:pt>
                <c:pt idx="15">
                  <c:v>114</c:v>
                </c:pt>
                <c:pt idx="16">
                  <c:v>120</c:v>
                </c:pt>
              </c:numCache>
            </c:numRef>
          </c:xVal>
          <c:yVal>
            <c:numRef>
              <c:f>Results!$E$45:$E$63</c:f>
              <c:numCache>
                <c:ptCount val="19"/>
                <c:pt idx="3">
                  <c:v>58</c:v>
                </c:pt>
                <c:pt idx="4">
                  <c:v>76</c:v>
                </c:pt>
                <c:pt idx="5">
                  <c:v>93</c:v>
                </c:pt>
                <c:pt idx="6">
                  <c:v>129</c:v>
                </c:pt>
                <c:pt idx="7">
                  <c:v>179</c:v>
                </c:pt>
                <c:pt idx="8">
                  <c:v>215</c:v>
                </c:pt>
                <c:pt idx="9">
                  <c:v>218</c:v>
                </c:pt>
                <c:pt idx="10">
                  <c:v>220</c:v>
                </c:pt>
                <c:pt idx="11">
                  <c:v>221</c:v>
                </c:pt>
                <c:pt idx="12">
                  <c:v>223</c:v>
                </c:pt>
                <c:pt idx="13">
                  <c:v>241</c:v>
                </c:pt>
                <c:pt idx="14">
                  <c:v>244</c:v>
                </c:pt>
                <c:pt idx="15">
                  <c:v>247</c:v>
                </c:pt>
                <c:pt idx="16">
                  <c:v>248</c:v>
                </c:pt>
              </c:numCache>
            </c:numRef>
          </c:yVal>
          <c:smooth val="1"/>
        </c:ser>
        <c:ser>
          <c:idx val="4"/>
          <c:order val="4"/>
          <c:tx>
            <c:v>Fire</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Results!$C$45:$C$63</c:f>
              <c:numCache>
                <c:ptCount val="19"/>
                <c:pt idx="0">
                  <c:v>0</c:v>
                </c:pt>
                <c:pt idx="1">
                  <c:v>10</c:v>
                </c:pt>
                <c:pt idx="2">
                  <c:v>20</c:v>
                </c:pt>
                <c:pt idx="3">
                  <c:v>30</c:v>
                </c:pt>
                <c:pt idx="4">
                  <c:v>40</c:v>
                </c:pt>
                <c:pt idx="5">
                  <c:v>50</c:v>
                </c:pt>
                <c:pt idx="6">
                  <c:v>60</c:v>
                </c:pt>
                <c:pt idx="7">
                  <c:v>70</c:v>
                </c:pt>
                <c:pt idx="8">
                  <c:v>80</c:v>
                </c:pt>
                <c:pt idx="9">
                  <c:v>81</c:v>
                </c:pt>
                <c:pt idx="10">
                  <c:v>82</c:v>
                </c:pt>
                <c:pt idx="11">
                  <c:v>83</c:v>
                </c:pt>
                <c:pt idx="12">
                  <c:v>84</c:v>
                </c:pt>
                <c:pt idx="13">
                  <c:v>94</c:v>
                </c:pt>
                <c:pt idx="14">
                  <c:v>104</c:v>
                </c:pt>
                <c:pt idx="15">
                  <c:v>114</c:v>
                </c:pt>
                <c:pt idx="16">
                  <c:v>120</c:v>
                </c:pt>
              </c:numCache>
            </c:numRef>
          </c:xVal>
          <c:yVal>
            <c:numRef>
              <c:f>Results!$AB$45:$AB$63</c:f>
              <c:numCache>
                <c:ptCount val="19"/>
                <c:pt idx="3">
                  <c:v>707.945068359375</c:v>
                </c:pt>
                <c:pt idx="4">
                  <c:v>788.4669189453125</c:v>
                </c:pt>
                <c:pt idx="5">
                  <c:v>850.736083984375</c:v>
                </c:pt>
                <c:pt idx="6">
                  <c:v>898.5860595703125</c:v>
                </c:pt>
                <c:pt idx="7">
                  <c:v>884.920654296875</c:v>
                </c:pt>
                <c:pt idx="8">
                  <c:v>797.8914794921875</c:v>
                </c:pt>
                <c:pt idx="9">
                  <c:v>786.380615234375</c:v>
                </c:pt>
                <c:pt idx="10">
                  <c:v>774.4139404296875</c:v>
                </c:pt>
                <c:pt idx="11">
                  <c:v>762.0001220703125</c:v>
                </c:pt>
                <c:pt idx="12">
                  <c:v>749.1444091796875</c:v>
                </c:pt>
                <c:pt idx="13">
                  <c:v>596.3306884765625</c:v>
                </c:pt>
                <c:pt idx="14">
                  <c:v>392.35662841796875</c:v>
                </c:pt>
                <c:pt idx="15">
                  <c:v>289.55706787109375</c:v>
                </c:pt>
                <c:pt idx="16">
                  <c:v>256.2470703125</c:v>
                </c:pt>
              </c:numCache>
            </c:numRef>
          </c:yVal>
          <c:smooth val="1"/>
        </c:ser>
        <c:axId val="42472107"/>
        <c:axId val="46704644"/>
      </c:scatterChart>
      <c:valAx>
        <c:axId val="42472107"/>
        <c:scaling>
          <c:orientation val="minMax"/>
        </c:scaling>
        <c:axPos val="b"/>
        <c:title>
          <c:tx>
            <c:rich>
              <a:bodyPr vert="horz" rot="0" anchor="ctr"/>
              <a:lstStyle/>
              <a:p>
                <a:pPr algn="ctr">
                  <a:defRPr/>
                </a:pPr>
                <a:r>
                  <a:rPr lang="en-US" cap="none" sz="1200" b="1" i="0" u="none" baseline="0">
                    <a:latin typeface="Arial"/>
                    <a:ea typeface="Arial"/>
                    <a:cs typeface="Arial"/>
                  </a:rPr>
                  <a:t>Time (mins)</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spPr>
          <a:ln w="25400">
            <a:solidFill/>
          </a:ln>
        </c:spPr>
        <c:txPr>
          <a:bodyPr/>
          <a:lstStyle/>
          <a:p>
            <a:pPr>
              <a:defRPr lang="en-US" cap="none" sz="1200" b="0" i="0" u="none" baseline="0">
                <a:latin typeface="Arial"/>
                <a:ea typeface="Arial"/>
                <a:cs typeface="Arial"/>
              </a:defRPr>
            </a:pPr>
          </a:p>
        </c:txPr>
        <c:crossAx val="46704644"/>
        <c:crosses val="autoZero"/>
        <c:crossBetween val="midCat"/>
        <c:dispUnits/>
      </c:valAx>
      <c:valAx>
        <c:axId val="46704644"/>
        <c:scaling>
          <c:orientation val="minMax"/>
        </c:scaling>
        <c:axPos val="l"/>
        <c:title>
          <c:tx>
            <c:rich>
              <a:bodyPr vert="horz" rot="-5400000" anchor="ctr"/>
              <a:lstStyle/>
              <a:p>
                <a:pPr algn="ctr">
                  <a:defRPr/>
                </a:pPr>
                <a:r>
                  <a:rPr lang="en-US" cap="none" sz="1200" b="1" i="0" u="none" baseline="0">
                    <a:latin typeface="Arial"/>
                    <a:ea typeface="Arial"/>
                    <a:cs typeface="Arial"/>
                  </a:rPr>
                  <a:t>Temperature (°C)</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spPr>
          <a:ln w="25400">
            <a:solidFill/>
          </a:ln>
        </c:spPr>
        <c:txPr>
          <a:bodyPr/>
          <a:lstStyle/>
          <a:p>
            <a:pPr>
              <a:defRPr lang="en-US" cap="none" sz="1200" b="0" i="0" u="none" baseline="0">
                <a:latin typeface="Arial"/>
                <a:ea typeface="Arial"/>
                <a:cs typeface="Arial"/>
              </a:defRPr>
            </a:pPr>
          </a:p>
        </c:txPr>
        <c:crossAx val="42472107"/>
        <c:crosses val="autoZero"/>
        <c:crossBetween val="midCat"/>
        <c:dispUnits/>
      </c:valAx>
      <c:spPr>
        <a:noFill/>
        <a:ln>
          <a:noFill/>
        </a:ln>
      </c:spPr>
    </c:plotArea>
    <c:legend>
      <c:legendPos val="b"/>
      <c:layout/>
      <c:overlay val="0"/>
      <c:spPr>
        <a:ln w="3175">
          <a:noFill/>
        </a:ln>
      </c:spPr>
      <c:txPr>
        <a:bodyPr vert="horz" rot="0"/>
        <a:lstStyle/>
        <a:p>
          <a:pPr>
            <a:defRPr lang="en-US" cap="none" sz="11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Capacities and Displacement</a:t>
            </a:r>
          </a:p>
        </c:rich>
      </c:tx>
      <c:layout/>
      <c:spPr>
        <a:noFill/>
        <a:ln>
          <a:noFill/>
        </a:ln>
      </c:spPr>
    </c:title>
    <c:plotArea>
      <c:layout>
        <c:manualLayout>
          <c:xMode val="edge"/>
          <c:yMode val="edge"/>
          <c:x val="0.04125"/>
          <c:y val="0.11"/>
          <c:w val="0.8955"/>
          <c:h val="0.78775"/>
        </c:manualLayout>
      </c:layout>
      <c:scatterChart>
        <c:scatterStyle val="smoothMarker"/>
        <c:varyColors val="0"/>
        <c:ser>
          <c:idx val="0"/>
          <c:order val="0"/>
          <c:tx>
            <c:v>Slab Capacity</c:v>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Results!$C$45:$C$63</c:f>
              <c:numCache>
                <c:ptCount val="19"/>
                <c:pt idx="0">
                  <c:v>0</c:v>
                </c:pt>
                <c:pt idx="1">
                  <c:v>10</c:v>
                </c:pt>
                <c:pt idx="2">
                  <c:v>20</c:v>
                </c:pt>
                <c:pt idx="3">
                  <c:v>30</c:v>
                </c:pt>
                <c:pt idx="4">
                  <c:v>40</c:v>
                </c:pt>
                <c:pt idx="5">
                  <c:v>50</c:v>
                </c:pt>
                <c:pt idx="6">
                  <c:v>60</c:v>
                </c:pt>
                <c:pt idx="7">
                  <c:v>70</c:v>
                </c:pt>
                <c:pt idx="8">
                  <c:v>80</c:v>
                </c:pt>
                <c:pt idx="9">
                  <c:v>81</c:v>
                </c:pt>
                <c:pt idx="10">
                  <c:v>82</c:v>
                </c:pt>
                <c:pt idx="11">
                  <c:v>83</c:v>
                </c:pt>
                <c:pt idx="12">
                  <c:v>84</c:v>
                </c:pt>
                <c:pt idx="13">
                  <c:v>94</c:v>
                </c:pt>
                <c:pt idx="14">
                  <c:v>104</c:v>
                </c:pt>
                <c:pt idx="15">
                  <c:v>114</c:v>
                </c:pt>
                <c:pt idx="16">
                  <c:v>120</c:v>
                </c:pt>
              </c:numCache>
            </c:numRef>
          </c:xVal>
          <c:yVal>
            <c:numRef>
              <c:f>Results!$L$45:$L$63</c:f>
              <c:numCache>
                <c:ptCount val="19"/>
                <c:pt idx="3">
                  <c:v>5.24</c:v>
                </c:pt>
                <c:pt idx="4">
                  <c:v>5.76</c:v>
                </c:pt>
                <c:pt idx="5">
                  <c:v>6.09</c:v>
                </c:pt>
                <c:pt idx="6">
                  <c:v>6.31</c:v>
                </c:pt>
                <c:pt idx="7">
                  <c:v>6.35</c:v>
                </c:pt>
                <c:pt idx="8">
                  <c:v>6.12</c:v>
                </c:pt>
                <c:pt idx="9">
                  <c:v>6.09</c:v>
                </c:pt>
                <c:pt idx="10">
                  <c:v>6.06</c:v>
                </c:pt>
                <c:pt idx="11">
                  <c:v>6.02</c:v>
                </c:pt>
                <c:pt idx="12">
                  <c:v>5.98</c:v>
                </c:pt>
                <c:pt idx="13">
                  <c:v>5.54</c:v>
                </c:pt>
                <c:pt idx="14">
                  <c:v>4.94</c:v>
                </c:pt>
                <c:pt idx="15">
                  <c:v>4.37</c:v>
                </c:pt>
                <c:pt idx="16">
                  <c:v>4.16</c:v>
                </c:pt>
              </c:numCache>
            </c:numRef>
          </c:yVal>
          <c:smooth val="1"/>
        </c:ser>
        <c:ser>
          <c:idx val="1"/>
          <c:order val="1"/>
          <c:tx>
            <c:v>Unprotected Beam Capacity</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Results!$C$45:$C$63</c:f>
              <c:numCache>
                <c:ptCount val="19"/>
                <c:pt idx="0">
                  <c:v>0</c:v>
                </c:pt>
                <c:pt idx="1">
                  <c:v>10</c:v>
                </c:pt>
                <c:pt idx="2">
                  <c:v>20</c:v>
                </c:pt>
                <c:pt idx="3">
                  <c:v>30</c:v>
                </c:pt>
                <c:pt idx="4">
                  <c:v>40</c:v>
                </c:pt>
                <c:pt idx="5">
                  <c:v>50</c:v>
                </c:pt>
                <c:pt idx="6">
                  <c:v>60</c:v>
                </c:pt>
                <c:pt idx="7">
                  <c:v>70</c:v>
                </c:pt>
                <c:pt idx="8">
                  <c:v>80</c:v>
                </c:pt>
                <c:pt idx="9">
                  <c:v>81</c:v>
                </c:pt>
                <c:pt idx="10">
                  <c:v>82</c:v>
                </c:pt>
                <c:pt idx="11">
                  <c:v>83</c:v>
                </c:pt>
                <c:pt idx="12">
                  <c:v>84</c:v>
                </c:pt>
                <c:pt idx="13">
                  <c:v>94</c:v>
                </c:pt>
                <c:pt idx="14">
                  <c:v>104</c:v>
                </c:pt>
                <c:pt idx="15">
                  <c:v>114</c:v>
                </c:pt>
                <c:pt idx="16">
                  <c:v>120</c:v>
                </c:pt>
              </c:numCache>
            </c:numRef>
          </c:xVal>
          <c:yVal>
            <c:numRef>
              <c:f>Results!$H$45:$H$63</c:f>
              <c:numCache>
                <c:ptCount val="19"/>
                <c:pt idx="3">
                  <c:v>1.47</c:v>
                </c:pt>
                <c:pt idx="4">
                  <c:v>0.86</c:v>
                </c:pt>
                <c:pt idx="5">
                  <c:v>0.32</c:v>
                </c:pt>
                <c:pt idx="6">
                  <c:v>0.15</c:v>
                </c:pt>
                <c:pt idx="7">
                  <c:v>0.11</c:v>
                </c:pt>
                <c:pt idx="8">
                  <c:v>0.13</c:v>
                </c:pt>
                <c:pt idx="9">
                  <c:v>0.14</c:v>
                </c:pt>
                <c:pt idx="10">
                  <c:v>0.14</c:v>
                </c:pt>
                <c:pt idx="11">
                  <c:v>0.15</c:v>
                </c:pt>
                <c:pt idx="12">
                  <c:v>0.15</c:v>
                </c:pt>
                <c:pt idx="13">
                  <c:v>0.29</c:v>
                </c:pt>
                <c:pt idx="14">
                  <c:v>0.64</c:v>
                </c:pt>
                <c:pt idx="15">
                  <c:v>1.12</c:v>
                </c:pt>
                <c:pt idx="16">
                  <c:v>1.3</c:v>
                </c:pt>
              </c:numCache>
            </c:numRef>
          </c:yVal>
          <c:smooth val="1"/>
        </c:ser>
        <c:ser>
          <c:idx val="2"/>
          <c:order val="2"/>
          <c:tx>
            <c:v>Total Capacity</c:v>
          </c:tx>
          <c:spPr>
            <a:ln w="25400">
              <a:solidFill>
                <a:srgbClr val="99CC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Results!$C$45:$C$63</c:f>
              <c:numCache>
                <c:ptCount val="19"/>
                <c:pt idx="0">
                  <c:v>0</c:v>
                </c:pt>
                <c:pt idx="1">
                  <c:v>10</c:v>
                </c:pt>
                <c:pt idx="2">
                  <c:v>20</c:v>
                </c:pt>
                <c:pt idx="3">
                  <c:v>30</c:v>
                </c:pt>
                <c:pt idx="4">
                  <c:v>40</c:v>
                </c:pt>
                <c:pt idx="5">
                  <c:v>50</c:v>
                </c:pt>
                <c:pt idx="6">
                  <c:v>60</c:v>
                </c:pt>
                <c:pt idx="7">
                  <c:v>70</c:v>
                </c:pt>
                <c:pt idx="8">
                  <c:v>80</c:v>
                </c:pt>
                <c:pt idx="9">
                  <c:v>81</c:v>
                </c:pt>
                <c:pt idx="10">
                  <c:v>82</c:v>
                </c:pt>
                <c:pt idx="11">
                  <c:v>83</c:v>
                </c:pt>
                <c:pt idx="12">
                  <c:v>84</c:v>
                </c:pt>
                <c:pt idx="13">
                  <c:v>94</c:v>
                </c:pt>
                <c:pt idx="14">
                  <c:v>104</c:v>
                </c:pt>
                <c:pt idx="15">
                  <c:v>114</c:v>
                </c:pt>
                <c:pt idx="16">
                  <c:v>120</c:v>
                </c:pt>
              </c:numCache>
            </c:numRef>
          </c:xVal>
          <c:yVal>
            <c:numRef>
              <c:f>Results!$M$45:$M$63</c:f>
              <c:numCache>
                <c:ptCount val="19"/>
                <c:pt idx="3">
                  <c:v>6.71</c:v>
                </c:pt>
                <c:pt idx="4">
                  <c:v>6.62</c:v>
                </c:pt>
                <c:pt idx="5">
                  <c:v>6.41</c:v>
                </c:pt>
                <c:pt idx="6">
                  <c:v>6.46</c:v>
                </c:pt>
                <c:pt idx="7">
                  <c:v>6.46</c:v>
                </c:pt>
                <c:pt idx="8">
                  <c:v>6.26</c:v>
                </c:pt>
                <c:pt idx="9">
                  <c:v>6.23</c:v>
                </c:pt>
                <c:pt idx="10">
                  <c:v>6.2</c:v>
                </c:pt>
                <c:pt idx="11">
                  <c:v>6.17</c:v>
                </c:pt>
                <c:pt idx="12">
                  <c:v>6.14</c:v>
                </c:pt>
                <c:pt idx="13">
                  <c:v>5.83</c:v>
                </c:pt>
                <c:pt idx="14">
                  <c:v>5.58</c:v>
                </c:pt>
                <c:pt idx="15">
                  <c:v>5.49</c:v>
                </c:pt>
                <c:pt idx="16">
                  <c:v>5.46</c:v>
                </c:pt>
              </c:numCache>
            </c:numRef>
          </c:yVal>
          <c:smooth val="1"/>
        </c:ser>
        <c:axId val="17688613"/>
        <c:axId val="24979790"/>
      </c:scatterChart>
      <c:scatterChart>
        <c:scatterStyle val="lineMarker"/>
        <c:varyColors val="0"/>
        <c:ser>
          <c:idx val="4"/>
          <c:order val="3"/>
          <c:tx>
            <c:v>Deflection</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Results!$C$45:$C$63</c:f>
              <c:numCache>
                <c:ptCount val="19"/>
                <c:pt idx="0">
                  <c:v>0</c:v>
                </c:pt>
                <c:pt idx="1">
                  <c:v>10</c:v>
                </c:pt>
                <c:pt idx="2">
                  <c:v>20</c:v>
                </c:pt>
                <c:pt idx="3">
                  <c:v>30</c:v>
                </c:pt>
                <c:pt idx="4">
                  <c:v>40</c:v>
                </c:pt>
                <c:pt idx="5">
                  <c:v>50</c:v>
                </c:pt>
                <c:pt idx="6">
                  <c:v>60</c:v>
                </c:pt>
                <c:pt idx="7">
                  <c:v>70</c:v>
                </c:pt>
                <c:pt idx="8">
                  <c:v>80</c:v>
                </c:pt>
                <c:pt idx="9">
                  <c:v>81</c:v>
                </c:pt>
                <c:pt idx="10">
                  <c:v>82</c:v>
                </c:pt>
                <c:pt idx="11">
                  <c:v>83</c:v>
                </c:pt>
                <c:pt idx="12">
                  <c:v>84</c:v>
                </c:pt>
                <c:pt idx="13">
                  <c:v>94</c:v>
                </c:pt>
                <c:pt idx="14">
                  <c:v>104</c:v>
                </c:pt>
                <c:pt idx="15">
                  <c:v>114</c:v>
                </c:pt>
                <c:pt idx="16">
                  <c:v>120</c:v>
                </c:pt>
              </c:numCache>
            </c:numRef>
          </c:xVal>
          <c:yVal>
            <c:numRef>
              <c:f>Results!$I$45:$I$63</c:f>
              <c:numCache>
                <c:ptCount val="19"/>
                <c:pt idx="3">
                  <c:v>552</c:v>
                </c:pt>
                <c:pt idx="4">
                  <c:v>625</c:v>
                </c:pt>
                <c:pt idx="5">
                  <c:v>671</c:v>
                </c:pt>
                <c:pt idx="6">
                  <c:v>702</c:v>
                </c:pt>
                <c:pt idx="7">
                  <c:v>707</c:v>
                </c:pt>
                <c:pt idx="8">
                  <c:v>676</c:v>
                </c:pt>
                <c:pt idx="9">
                  <c:v>671</c:v>
                </c:pt>
                <c:pt idx="10">
                  <c:v>667</c:v>
                </c:pt>
                <c:pt idx="11">
                  <c:v>662</c:v>
                </c:pt>
                <c:pt idx="12">
                  <c:v>656</c:v>
                </c:pt>
                <c:pt idx="13">
                  <c:v>594</c:v>
                </c:pt>
                <c:pt idx="14">
                  <c:v>510</c:v>
                </c:pt>
                <c:pt idx="15">
                  <c:v>430</c:v>
                </c:pt>
                <c:pt idx="16">
                  <c:v>401</c:v>
                </c:pt>
              </c:numCache>
            </c:numRef>
          </c:yVal>
          <c:smooth val="0"/>
        </c:ser>
        <c:axId val="23491519"/>
        <c:axId val="10097080"/>
      </c:scatterChart>
      <c:valAx>
        <c:axId val="17688613"/>
        <c:scaling>
          <c:orientation val="minMax"/>
        </c:scaling>
        <c:axPos val="b"/>
        <c:title>
          <c:tx>
            <c:rich>
              <a:bodyPr vert="horz" rot="0" anchor="ctr"/>
              <a:lstStyle/>
              <a:p>
                <a:pPr algn="ctr">
                  <a:defRPr/>
                </a:pPr>
                <a:r>
                  <a:rPr lang="en-US" cap="none" sz="1200" b="1" i="0" u="none" baseline="0">
                    <a:latin typeface="Arial"/>
                    <a:ea typeface="Arial"/>
                    <a:cs typeface="Arial"/>
                  </a:rPr>
                  <a:t>Time (Min)</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spPr>
          <a:ln w="25400">
            <a:solidFill/>
          </a:ln>
        </c:spPr>
        <c:txPr>
          <a:bodyPr/>
          <a:lstStyle/>
          <a:p>
            <a:pPr>
              <a:defRPr lang="en-US" cap="none" sz="1200" b="0" i="0" u="none" baseline="0">
                <a:latin typeface="Arial"/>
                <a:ea typeface="Arial"/>
                <a:cs typeface="Arial"/>
              </a:defRPr>
            </a:pPr>
          </a:p>
        </c:txPr>
        <c:crossAx val="24979790"/>
        <c:crosses val="autoZero"/>
        <c:crossBetween val="midCat"/>
        <c:dispUnits/>
      </c:valAx>
      <c:valAx>
        <c:axId val="24979790"/>
        <c:scaling>
          <c:orientation val="minMax"/>
          <c:min val="0"/>
        </c:scaling>
        <c:axPos val="l"/>
        <c:title>
          <c:tx>
            <c:rich>
              <a:bodyPr vert="horz" rot="-5400000" anchor="ctr"/>
              <a:lstStyle/>
              <a:p>
                <a:pPr algn="ctr">
                  <a:defRPr/>
                </a:pPr>
                <a:r>
                  <a:rPr lang="en-US" cap="none" sz="1200" b="1" i="0" u="none" baseline="0">
                    <a:latin typeface="Arial"/>
                    <a:ea typeface="Arial"/>
                    <a:cs typeface="Arial"/>
                  </a:rPr>
                  <a:t>Bending capacity (kN/m</a:t>
                </a:r>
                <a:r>
                  <a:rPr lang="en-US" cap="none" sz="1200" b="1" i="0" u="none" baseline="30000">
                    <a:latin typeface="Arial"/>
                    <a:ea typeface="Arial"/>
                    <a:cs typeface="Arial"/>
                  </a:rPr>
                  <a:t>2</a:t>
                </a:r>
                <a:r>
                  <a:rPr lang="en-US" cap="none" sz="1200" b="1" i="0" u="none" baseline="0">
                    <a:latin typeface="Arial"/>
                    <a:ea typeface="Arial"/>
                    <a:cs typeface="Arial"/>
                  </a:rPr>
                  <a: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00" b="0" i="0" u="none" baseline="0">
                <a:latin typeface="Arial"/>
                <a:ea typeface="Arial"/>
                <a:cs typeface="Arial"/>
              </a:defRPr>
            </a:pPr>
          </a:p>
        </c:txPr>
        <c:crossAx val="17688613"/>
        <c:crosses val="autoZero"/>
        <c:crossBetween val="midCat"/>
        <c:dispUnits/>
      </c:valAx>
      <c:valAx>
        <c:axId val="23491519"/>
        <c:scaling>
          <c:orientation val="minMax"/>
        </c:scaling>
        <c:axPos val="b"/>
        <c:delete val="1"/>
        <c:majorTickMark val="in"/>
        <c:minorTickMark val="none"/>
        <c:tickLblPos val="nextTo"/>
        <c:crossAx val="10097080"/>
        <c:crosses val="max"/>
        <c:crossBetween val="midCat"/>
        <c:dispUnits/>
      </c:valAx>
      <c:valAx>
        <c:axId val="10097080"/>
        <c:scaling>
          <c:orientation val="minMax"/>
        </c:scaling>
        <c:axPos val="l"/>
        <c:title>
          <c:tx>
            <c:rich>
              <a:bodyPr vert="horz" rot="-5400000" anchor="ctr"/>
              <a:lstStyle/>
              <a:p>
                <a:pPr algn="ctr">
                  <a:defRPr/>
                </a:pPr>
                <a:r>
                  <a:rPr lang="en-US" cap="none" sz="1200" b="1" i="0" u="none" baseline="0">
                    <a:latin typeface="Arial"/>
                    <a:ea typeface="Arial"/>
                    <a:cs typeface="Arial"/>
                  </a:rPr>
                  <a:t>Deflection (mm)</a:t>
                </a:r>
              </a:p>
            </c:rich>
          </c:tx>
          <c:layout/>
          <c:overlay val="0"/>
          <c:spPr>
            <a:noFill/>
            <a:ln>
              <a:noFill/>
            </a:ln>
          </c:spPr>
        </c:title>
        <c:delete val="0"/>
        <c:numFmt formatCode="General" sourceLinked="1"/>
        <c:majorTickMark val="in"/>
        <c:minorTickMark val="none"/>
        <c:tickLblPos val="nextTo"/>
        <c:txPr>
          <a:bodyPr/>
          <a:lstStyle/>
          <a:p>
            <a:pPr>
              <a:defRPr lang="en-US" cap="none" sz="1100" b="0" i="0" u="none" baseline="0">
                <a:latin typeface="Arial"/>
                <a:ea typeface="Arial"/>
                <a:cs typeface="Arial"/>
              </a:defRPr>
            </a:pPr>
          </a:p>
        </c:txPr>
        <c:crossAx val="23491519"/>
        <c:crosses val="max"/>
        <c:crossBetween val="midCat"/>
        <c:dispUnits/>
      </c:valAx>
      <c:spPr>
        <a:noFill/>
        <a:ln>
          <a:noFill/>
        </a:ln>
      </c:spPr>
    </c:plotArea>
    <c:legend>
      <c:legendPos val="b"/>
      <c:layout>
        <c:manualLayout>
          <c:xMode val="edge"/>
          <c:yMode val="edge"/>
          <c:x val="0.1565"/>
          <c:y val="0.946"/>
        </c:manualLayout>
      </c:layout>
      <c:overlay val="0"/>
      <c:spPr>
        <a:ln w="3175">
          <a:noFill/>
        </a:ln>
      </c:spPr>
      <c:txPr>
        <a:bodyPr vert="horz" rot="0"/>
        <a:lstStyle/>
        <a:p>
          <a:pPr>
            <a:defRPr lang="en-US" cap="none" sz="1100" b="0" i="0" u="none" baseline="0">
              <a:latin typeface="Arial"/>
              <a:ea typeface="Arial"/>
              <a:cs typeface="Arial"/>
            </a:defRPr>
          </a:pPr>
        </a:p>
      </c:txPr>
    </c:legend>
    <c:plotVisOnly val="1"/>
    <c:dispBlanksAs val="gap"/>
    <c:showDLblsOverMax val="0"/>
  </c:chart>
  <c:spPr>
    <a:noFill/>
    <a:ln w="12700">
      <a:solid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
          <c:y val="0.01575"/>
          <c:w val="0.96425"/>
          <c:h val="0.9305"/>
        </c:manualLayout>
      </c:layout>
      <c:scatterChart>
        <c:scatterStyle val="smooth"/>
        <c:varyColors val="0"/>
        <c:ser>
          <c:idx val="0"/>
          <c:order val="0"/>
          <c:tx>
            <c:v>Trough</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TRAP!$O$51:$O$65</c:f>
              <c:numCache>
                <c:ptCount val="15"/>
                <c:pt idx="0">
                  <c:v>129</c:v>
                </c:pt>
                <c:pt idx="1">
                  <c:v>123</c:v>
                </c:pt>
                <c:pt idx="2">
                  <c:v>104</c:v>
                </c:pt>
                <c:pt idx="3">
                  <c:v>80</c:v>
                </c:pt>
                <c:pt idx="4">
                  <c:v>66</c:v>
                </c:pt>
                <c:pt idx="5">
                  <c:v>61</c:v>
                </c:pt>
                <c:pt idx="6">
                  <c:v>56.375</c:v>
                </c:pt>
                <c:pt idx="7">
                  <c:v>49.125</c:v>
                </c:pt>
                <c:pt idx="8">
                  <c:v>41.875</c:v>
                </c:pt>
                <c:pt idx="9">
                  <c:v>34.625</c:v>
                </c:pt>
                <c:pt idx="10">
                  <c:v>27.375</c:v>
                </c:pt>
                <c:pt idx="11">
                  <c:v>20.125</c:v>
                </c:pt>
                <c:pt idx="12">
                  <c:v>12.875</c:v>
                </c:pt>
                <c:pt idx="13">
                  <c:v>5.625</c:v>
                </c:pt>
                <c:pt idx="14">
                  <c:v>1</c:v>
                </c:pt>
              </c:numCache>
            </c:numRef>
          </c:xVal>
          <c:yVal>
            <c:numRef>
              <c:f>TRAP!$P$51:$P$65</c:f>
              <c:numCache>
                <c:ptCount val="15"/>
                <c:pt idx="0">
                  <c:v>95.0308837890625</c:v>
                </c:pt>
                <c:pt idx="1">
                  <c:v>99.20931243896484</c:v>
                </c:pt>
                <c:pt idx="2">
                  <c:v>120.1197738647461</c:v>
                </c:pt>
                <c:pt idx="3">
                  <c:v>209.4534149169922</c:v>
                </c:pt>
                <c:pt idx="4">
                  <c:v>270.9864807128906</c:v>
                </c:pt>
                <c:pt idx="5">
                  <c:v>293.87652587890625</c:v>
                </c:pt>
                <c:pt idx="6">
                  <c:v>315.8471984863281</c:v>
                </c:pt>
                <c:pt idx="7">
                  <c:v>349.38006591796875</c:v>
                </c:pt>
                <c:pt idx="8">
                  <c:v>381.2397766113281</c:v>
                </c:pt>
                <c:pt idx="9">
                  <c:v>409.41448974609375</c:v>
                </c:pt>
                <c:pt idx="10">
                  <c:v>431.0334777832031</c:v>
                </c:pt>
                <c:pt idx="11">
                  <c:v>442.5599365234375</c:v>
                </c:pt>
                <c:pt idx="12">
                  <c:v>440.4772033691406</c:v>
                </c:pt>
                <c:pt idx="13">
                  <c:v>422.5898742675781</c:v>
                </c:pt>
                <c:pt idx="14">
                  <c:v>400.99566650390625</c:v>
                </c:pt>
              </c:numCache>
            </c:numRef>
          </c:yVal>
          <c:smooth val="1"/>
        </c:ser>
        <c:ser>
          <c:idx val="1"/>
          <c:order val="1"/>
          <c:tx>
            <c:v>Crest</c:v>
          </c:tx>
          <c:spPr>
            <a:ln w="381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TRAP!$Q$51:$Q$56</c:f>
              <c:numCache>
                <c:ptCount val="6"/>
                <c:pt idx="0">
                  <c:v>69</c:v>
                </c:pt>
                <c:pt idx="1">
                  <c:v>63</c:v>
                </c:pt>
                <c:pt idx="2">
                  <c:v>44</c:v>
                </c:pt>
                <c:pt idx="3">
                  <c:v>20</c:v>
                </c:pt>
                <c:pt idx="4">
                  <c:v>6</c:v>
                </c:pt>
                <c:pt idx="5">
                  <c:v>1</c:v>
                </c:pt>
              </c:numCache>
            </c:numRef>
          </c:xVal>
          <c:yVal>
            <c:numRef>
              <c:f>TRAP!$R$51:$R$56</c:f>
              <c:numCache>
                <c:ptCount val="6"/>
                <c:pt idx="0">
                  <c:v>209.63917541503906</c:v>
                </c:pt>
                <c:pt idx="1">
                  <c:v>224.04449462890625</c:v>
                </c:pt>
                <c:pt idx="2">
                  <c:v>276.1644287109375</c:v>
                </c:pt>
                <c:pt idx="3">
                  <c:v>350.9501953125</c:v>
                </c:pt>
                <c:pt idx="4">
                  <c:v>365.3531799316406</c:v>
                </c:pt>
                <c:pt idx="5">
                  <c:v>363.11492919921875</c:v>
                </c:pt>
              </c:numCache>
            </c:numRef>
          </c:yVal>
          <c:smooth val="1"/>
        </c:ser>
        <c:ser>
          <c:idx val="2"/>
          <c:order val="2"/>
          <c:tx>
            <c:v>Test crest</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00"/>
              </a:solidFill>
              <a:ln>
                <a:solidFill>
                  <a:srgbClr val="000000"/>
                </a:solidFill>
              </a:ln>
            </c:spPr>
          </c:marker>
          <c:xVal>
            <c:numRef>
              <c:f>TRAP!$T$51:$T$53</c:f>
              <c:numCache>
                <c:ptCount val="3"/>
                <c:pt idx="0">
                  <c:v>20</c:v>
                </c:pt>
                <c:pt idx="1">
                  <c:v>40</c:v>
                </c:pt>
                <c:pt idx="2">
                  <c:v>60</c:v>
                </c:pt>
              </c:numCache>
            </c:numRef>
          </c:xVal>
          <c:yVal>
            <c:numRef>
              <c:f>TRAP!$U$51:$U$53</c:f>
              <c:numCache>
                <c:ptCount val="3"/>
                <c:pt idx="0">
                  <c:v>258</c:v>
                </c:pt>
                <c:pt idx="1">
                  <c:v>140</c:v>
                </c:pt>
                <c:pt idx="2">
                  <c:v>104</c:v>
                </c:pt>
              </c:numCache>
            </c:numRef>
          </c:yVal>
          <c:smooth val="1"/>
        </c:ser>
        <c:ser>
          <c:idx val="3"/>
          <c:order val="3"/>
          <c:tx>
            <c:v>Test trough</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00"/>
              </a:solidFill>
              <a:ln>
                <a:solidFill>
                  <a:srgbClr val="000000"/>
                </a:solidFill>
              </a:ln>
            </c:spPr>
          </c:marker>
          <c:xVal>
            <c:numRef>
              <c:f>TRAP!$V$51:$V$55</c:f>
              <c:numCache>
                <c:ptCount val="5"/>
                <c:pt idx="0">
                  <c:v>20</c:v>
                </c:pt>
                <c:pt idx="1">
                  <c:v>40</c:v>
                </c:pt>
                <c:pt idx="2">
                  <c:v>60</c:v>
                </c:pt>
                <c:pt idx="3">
                  <c:v>80</c:v>
                </c:pt>
                <c:pt idx="4">
                  <c:v>100</c:v>
                </c:pt>
              </c:numCache>
            </c:numRef>
          </c:xVal>
          <c:yVal>
            <c:numRef>
              <c:f>TRAP!$W$51:$W$55</c:f>
              <c:numCache>
                <c:ptCount val="5"/>
                <c:pt idx="0">
                  <c:v>544</c:v>
                </c:pt>
                <c:pt idx="1">
                  <c:v>310</c:v>
                </c:pt>
                <c:pt idx="2">
                  <c:v>207</c:v>
                </c:pt>
                <c:pt idx="3">
                  <c:v>139</c:v>
                </c:pt>
                <c:pt idx="4">
                  <c:v>114</c:v>
                </c:pt>
              </c:numCache>
            </c:numRef>
          </c:yVal>
          <c:smooth val="1"/>
        </c:ser>
        <c:axId val="23764857"/>
        <c:axId val="12557122"/>
      </c:scatterChart>
      <c:valAx>
        <c:axId val="23764857"/>
        <c:scaling>
          <c:orientation val="minMax"/>
          <c:max val="120"/>
        </c:scaling>
        <c:axPos val="b"/>
        <c:title>
          <c:tx>
            <c:rich>
              <a:bodyPr vert="horz" rot="0" anchor="ctr"/>
              <a:lstStyle/>
              <a:p>
                <a:pPr algn="ctr">
                  <a:defRPr/>
                </a:pPr>
                <a:r>
                  <a:rPr lang="en-US" cap="none" sz="1400" b="1" i="0" u="none" baseline="0">
                    <a:latin typeface="Arial"/>
                    <a:ea typeface="Arial"/>
                    <a:cs typeface="Arial"/>
                  </a:rPr>
                  <a:t>Depth into slab (mm)</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12557122"/>
        <c:crosses val="autoZero"/>
        <c:crossBetween val="midCat"/>
        <c:dispUnits/>
      </c:valAx>
      <c:valAx>
        <c:axId val="12557122"/>
        <c:scaling>
          <c:orientation val="minMax"/>
          <c:max val="1000"/>
          <c:min val="0"/>
        </c:scaling>
        <c:axPos val="l"/>
        <c:title>
          <c:tx>
            <c:rich>
              <a:bodyPr vert="horz" rot="-5400000" anchor="ctr"/>
              <a:lstStyle/>
              <a:p>
                <a:pPr algn="ctr">
                  <a:defRPr/>
                </a:pPr>
                <a:r>
                  <a:rPr lang="en-US" cap="none" sz="1400" b="1" i="0" u="none" baseline="0">
                    <a:latin typeface="Arial"/>
                    <a:ea typeface="Arial"/>
                    <a:cs typeface="Arial"/>
                  </a:rPr>
                  <a:t>Temperature  (°C)</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23764857"/>
        <c:crosses val="autoZero"/>
        <c:crossBetween val="midCat"/>
        <c:dispUnits/>
        <c:majorUnit val="100"/>
      </c:valAx>
      <c:spPr>
        <a:solidFill>
          <a:srgbClr val="FFFFFF"/>
        </a:solidFill>
      </c:spPr>
    </c:plotArea>
    <c:legend>
      <c:legendPos val="r"/>
      <c:layout>
        <c:manualLayout>
          <c:xMode val="edge"/>
          <c:yMode val="edge"/>
          <c:x val="0.781"/>
          <c:y val="0.05"/>
          <c:w val="0.195"/>
          <c:h val="0.303"/>
        </c:manualLayout>
      </c:layout>
      <c:overlay val="0"/>
      <c:txPr>
        <a:bodyPr vert="horz" rot="0"/>
        <a:lstStyle/>
        <a:p>
          <a:pPr>
            <a:defRPr lang="en-US" cap="none" sz="14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DOVE!$K$51:$K$65</c:f>
              <c:numCache>
                <c:ptCount val="15"/>
                <c:pt idx="0">
                  <c:v>118.99999904632568</c:v>
                </c:pt>
                <c:pt idx="1">
                  <c:v>112.99999904632568</c:v>
                </c:pt>
                <c:pt idx="2">
                  <c:v>103.29999923706055</c:v>
                </c:pt>
                <c:pt idx="3">
                  <c:v>93.89999961853027</c:v>
                </c:pt>
                <c:pt idx="4">
                  <c:v>84.5</c:v>
                </c:pt>
                <c:pt idx="5">
                  <c:v>75.10000038146973</c:v>
                </c:pt>
                <c:pt idx="6">
                  <c:v>65.70000076293945</c:v>
                </c:pt>
                <c:pt idx="7">
                  <c:v>57.000000953674316</c:v>
                </c:pt>
                <c:pt idx="8">
                  <c:v>52.000000953674316</c:v>
                </c:pt>
                <c:pt idx="9">
                  <c:v>46.100000858306885</c:v>
                </c:pt>
                <c:pt idx="10">
                  <c:v>36.30000066757202</c:v>
                </c:pt>
                <c:pt idx="11">
                  <c:v>26.500000476837158</c:v>
                </c:pt>
                <c:pt idx="12">
                  <c:v>16.700000286102295</c:v>
                </c:pt>
                <c:pt idx="13">
                  <c:v>6.900000095367432</c:v>
                </c:pt>
                <c:pt idx="14">
                  <c:v>1</c:v>
                </c:pt>
              </c:numCache>
            </c:numRef>
          </c:xVal>
          <c:yVal>
            <c:numRef>
              <c:f>DOVE!$L$51:$L$65</c:f>
              <c:numCache>
                <c:ptCount val="15"/>
                <c:pt idx="0">
                  <c:v>153.0930938720703</c:v>
                </c:pt>
                <c:pt idx="1">
                  <c:v>161.85324096679688</c:v>
                </c:pt>
                <c:pt idx="2">
                  <c:v>181.85369873046875</c:v>
                </c:pt>
                <c:pt idx="3">
                  <c:v>207.10018920898438</c:v>
                </c:pt>
                <c:pt idx="4">
                  <c:v>238.13717651367188</c:v>
                </c:pt>
                <c:pt idx="5">
                  <c:v>274.3774719238281</c:v>
                </c:pt>
                <c:pt idx="6">
                  <c:v>314.724853515625</c:v>
                </c:pt>
                <c:pt idx="7">
                  <c:v>354.0496826171875</c:v>
                </c:pt>
                <c:pt idx="8">
                  <c:v>376.1647033691406</c:v>
                </c:pt>
                <c:pt idx="9">
                  <c:v>402.9795837402344</c:v>
                </c:pt>
                <c:pt idx="10">
                  <c:v>438.908935546875</c:v>
                </c:pt>
                <c:pt idx="11">
                  <c:v>458.8990173339844</c:v>
                </c:pt>
                <c:pt idx="12">
                  <c:v>455.2123718261719</c:v>
                </c:pt>
                <c:pt idx="13">
                  <c:v>424.27294921875</c:v>
                </c:pt>
                <c:pt idx="14">
                  <c:v>390.34423828125</c:v>
                </c:pt>
              </c:numCache>
            </c:numRef>
          </c:yVal>
          <c:smooth val="1"/>
        </c:ser>
        <c:axId val="45905235"/>
        <c:axId val="10493932"/>
      </c:scatterChart>
      <c:valAx>
        <c:axId val="45905235"/>
        <c:scaling>
          <c:orientation val="minMax"/>
          <c:max val="120"/>
        </c:scaling>
        <c:axPos val="b"/>
        <c:majorGridlines>
          <c:spPr>
            <a:ln w="3175">
              <a:solidFill/>
              <a:prstDash val="sysDot"/>
            </a:ln>
          </c:spPr>
        </c:majorGridlines>
        <c:delete val="0"/>
        <c:numFmt formatCode="General" sourceLinked="1"/>
        <c:majorTickMark val="out"/>
        <c:minorTickMark val="none"/>
        <c:tickLblPos val="nextTo"/>
        <c:crossAx val="10493932"/>
        <c:crosses val="autoZero"/>
        <c:crossBetween val="midCat"/>
        <c:dispUnits/>
      </c:valAx>
      <c:valAx>
        <c:axId val="10493932"/>
        <c:scaling>
          <c:orientation val="minMax"/>
        </c:scaling>
        <c:axPos val="l"/>
        <c:majorGridlines>
          <c:spPr>
            <a:ln w="3175">
              <a:solidFill/>
              <a:prstDash val="sysDot"/>
            </a:ln>
          </c:spPr>
        </c:majorGridlines>
        <c:delete val="0"/>
        <c:numFmt formatCode="General" sourceLinked="1"/>
        <c:majorTickMark val="out"/>
        <c:minorTickMark val="none"/>
        <c:tickLblPos val="nextTo"/>
        <c:crossAx val="45905235"/>
        <c:crosses val="autoZero"/>
        <c:crossBetween val="midCat"/>
        <c:dispUnits/>
      </c:valAx>
      <c:spPr>
        <a:solidFill>
          <a:srgbClr val="FFFFFF"/>
        </a:solidFill>
      </c:spPr>
    </c:plotArea>
    <c:plotVisOnly val="1"/>
    <c:dispBlanksAs val="gap"/>
    <c:showDLblsOverMax val="0"/>
  </c:chart>
  <c:spPr>
    <a:noFill/>
    <a:ln>
      <a:noFill/>
    </a:ln>
  </c:spPr>
  <c:txPr>
    <a:bodyPr vert="horz" rot="0"/>
    <a:lstStyle/>
    <a:p>
      <a:pPr>
        <a:defRPr lang="en-US" cap="none" sz="102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Pr codeName="Chart5"/>
  <sheetViews>
    <sheetView workbookViewId="0" zoomScale="88"/>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Pr codeName="Chart6"/>
  <sheetViews>
    <sheetView workbookViewId="0" zoomScale="88"/>
  </sheetViews>
  <pageMargins left="0.75" right="0.75" top="1" bottom="1" header="0.5" footer="0.5"/>
  <pageSetup horizontalDpi="600" verticalDpi="600" orientation="landscape" paperSize="9"/>
  <drawing r:id="rId1"/>
</chartsheet>
</file>

<file path=xl/chartsheets/sheet3.xml><?xml version="1.0" encoding="utf-8"?>
<chartsheet xmlns="http://schemas.openxmlformats.org/spreadsheetml/2006/main" xmlns:r="http://schemas.openxmlformats.org/officeDocument/2006/relationships">
  <sheetPr codeName="Chart1"/>
  <sheetViews>
    <sheetView workbookViewId="0" zoomScale="129"/>
  </sheetViews>
  <pageMargins left="0.75" right="0.75" top="1" bottom="1" header="0.5" footer="0.5"/>
  <pageSetup horizontalDpi="600" verticalDpi="600" orientation="landscape" paperSize="9"/>
  <drawing r:id="rId1"/>
</chartsheet>
</file>

<file path=xl/chartsheets/sheet4.xml><?xml version="1.0" encoding="utf-8"?>
<chartsheet xmlns="http://schemas.openxmlformats.org/spreadsheetml/2006/main" xmlns:r="http://schemas.openxmlformats.org/officeDocument/2006/relationships">
  <sheetPr codeName="Chart2"/>
  <sheetViews>
    <sheetView workbookViewId="0" zoomScale="88"/>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14.emf"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7.emf" /><Relationship Id="rId3" Type="http://schemas.openxmlformats.org/officeDocument/2006/relationships/image" Target="../media/image10.emf" /><Relationship Id="rId4" Type="http://schemas.openxmlformats.org/officeDocument/2006/relationships/image" Target="../media/image14.emf" /><Relationship Id="rId5" Type="http://schemas.openxmlformats.org/officeDocument/2006/relationships/image" Target="../media/image17.emf" /><Relationship Id="rId6" Type="http://schemas.openxmlformats.org/officeDocument/2006/relationships/image" Target="../media/image20.emf" /><Relationship Id="rId7" Type="http://schemas.openxmlformats.org/officeDocument/2006/relationships/image" Target="../media/image22.emf" /><Relationship Id="rId8" Type="http://schemas.openxmlformats.org/officeDocument/2006/relationships/image" Target="../media/image8.emf" /><Relationship Id="rId9" Type="http://schemas.openxmlformats.org/officeDocument/2006/relationships/image" Target="../media/image28.emf" /><Relationship Id="rId10" Type="http://schemas.openxmlformats.org/officeDocument/2006/relationships/image" Target="../media/image29.emf" /><Relationship Id="rId11" Type="http://schemas.openxmlformats.org/officeDocument/2006/relationships/image" Target="../media/image19.emf" /><Relationship Id="rId12" Type="http://schemas.openxmlformats.org/officeDocument/2006/relationships/image" Target="../media/image13.emf" /><Relationship Id="rId13" Type="http://schemas.openxmlformats.org/officeDocument/2006/relationships/image" Target="../media/image16.emf" /><Relationship Id="rId14" Type="http://schemas.openxmlformats.org/officeDocument/2006/relationships/image" Target="../media/image26.emf" /><Relationship Id="rId15" Type="http://schemas.openxmlformats.org/officeDocument/2006/relationships/image" Target="../media/image4.emf" /><Relationship Id="rId16" Type="http://schemas.openxmlformats.org/officeDocument/2006/relationships/image" Target="../media/image24.emf" /><Relationship Id="rId17" Type="http://schemas.openxmlformats.org/officeDocument/2006/relationships/image" Target="../media/image25.emf" /><Relationship Id="rId18" Type="http://schemas.openxmlformats.org/officeDocument/2006/relationships/image" Target="../media/image23.emf" /><Relationship Id="rId19" Type="http://schemas.openxmlformats.org/officeDocument/2006/relationships/image" Target="../media/image15.emf" /><Relationship Id="rId20" Type="http://schemas.openxmlformats.org/officeDocument/2006/relationships/image" Target="../media/image12.emf" /><Relationship Id="rId21" Type="http://schemas.openxmlformats.org/officeDocument/2006/relationships/image" Target="../media/image11.emf" /><Relationship Id="rId22" Type="http://schemas.openxmlformats.org/officeDocument/2006/relationships/image" Target="../media/image27.emf" /><Relationship Id="rId23" Type="http://schemas.openxmlformats.org/officeDocument/2006/relationships/image" Target="../media/image2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5.emf" /><Relationship Id="rId3" Type="http://schemas.openxmlformats.org/officeDocument/2006/relationships/image" Target="../media/image14.emf" /><Relationship Id="rId4" Type="http://schemas.openxmlformats.org/officeDocument/2006/relationships/image" Target="../media/image9.emf" /></Relationships>
</file>

<file path=xl/drawings/_rels/drawing4.xml.rels><?xml version="1.0" encoding="utf-8" standalone="yes"?><Relationships xmlns="http://schemas.openxmlformats.org/package/2006/relationships"><Relationship Id="rId1" Type="http://schemas.openxmlformats.org/officeDocument/2006/relationships/image" Target="../media/image14.emf" /></Relationships>
</file>

<file path=xl/drawings/_rels/drawing5.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11.emf" /><Relationship Id="rId3" Type="http://schemas.openxmlformats.org/officeDocument/2006/relationships/image" Target="../media/image1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13</xdr:row>
      <xdr:rowOff>9525</xdr:rowOff>
    </xdr:from>
    <xdr:to>
      <xdr:col>3</xdr:col>
      <xdr:colOff>914400</xdr:colOff>
      <xdr:row>27</xdr:row>
      <xdr:rowOff>133350</xdr:rowOff>
    </xdr:to>
    <xdr:pic>
      <xdr:nvPicPr>
        <xdr:cNvPr id="1" name="Picture 1"/>
        <xdr:cNvPicPr preferRelativeResize="1">
          <a:picLocks noChangeAspect="1"/>
        </xdr:cNvPicPr>
      </xdr:nvPicPr>
      <xdr:blipFill>
        <a:blip r:embed="rId1"/>
        <a:stretch>
          <a:fillRect/>
        </a:stretch>
      </xdr:blipFill>
      <xdr:spPr>
        <a:xfrm>
          <a:off x="685800" y="5295900"/>
          <a:ext cx="2286000" cy="2657475"/>
        </a:xfrm>
        <a:prstGeom prst="rect">
          <a:avLst/>
        </a:prstGeom>
        <a:noFill/>
        <a:ln w="9525" cmpd="sng">
          <a:noFill/>
        </a:ln>
      </xdr:spPr>
    </xdr:pic>
    <xdr:clientData/>
  </xdr:twoCellAnchor>
  <xdr:twoCellAnchor>
    <xdr:from>
      <xdr:col>9</xdr:col>
      <xdr:colOff>228600</xdr:colOff>
      <xdr:row>0</xdr:row>
      <xdr:rowOff>66675</xdr:rowOff>
    </xdr:from>
    <xdr:to>
      <xdr:col>12</xdr:col>
      <xdr:colOff>666750</xdr:colOff>
      <xdr:row>1</xdr:row>
      <xdr:rowOff>542925</xdr:rowOff>
    </xdr:to>
    <xdr:grpSp>
      <xdr:nvGrpSpPr>
        <xdr:cNvPr id="2" name="Group 5"/>
        <xdr:cNvGrpSpPr>
          <a:grpSpLocks/>
        </xdr:cNvGrpSpPr>
      </xdr:nvGrpSpPr>
      <xdr:grpSpPr>
        <a:xfrm>
          <a:off x="6572250" y="66675"/>
          <a:ext cx="2495550" cy="847725"/>
          <a:chOff x="1105" y="1837"/>
          <a:chExt cx="1570" cy="597"/>
        </a:xfrm>
        <a:solidFill>
          <a:srgbClr val="FFFFFF"/>
        </a:solidFill>
      </xdr:grpSpPr>
      <xdr:pic>
        <xdr:nvPicPr>
          <xdr:cNvPr id="3" name="Picture 6"/>
          <xdr:cNvPicPr preferRelativeResize="1">
            <a:picLocks noChangeAspect="1"/>
          </xdr:cNvPicPr>
        </xdr:nvPicPr>
        <xdr:blipFill>
          <a:blip r:embed="rId2"/>
          <a:stretch>
            <a:fillRect/>
          </a:stretch>
        </xdr:blipFill>
        <xdr:spPr>
          <a:xfrm>
            <a:off x="1105" y="1837"/>
            <a:ext cx="736" cy="534"/>
          </a:xfrm>
          <a:prstGeom prst="rect">
            <a:avLst/>
          </a:prstGeom>
          <a:noFill/>
          <a:ln w="9525" cmpd="sng">
            <a:noFill/>
          </a:ln>
        </xdr:spPr>
      </xdr:pic>
    </xdr:grpSp>
    <xdr:clientData/>
  </xdr:twoCellAnchor>
  <xdr:twoCellAnchor editAs="oneCell">
    <xdr:from>
      <xdr:col>5</xdr:col>
      <xdr:colOff>19050</xdr:colOff>
      <xdr:row>13</xdr:row>
      <xdr:rowOff>28575</xdr:rowOff>
    </xdr:from>
    <xdr:to>
      <xdr:col>12</xdr:col>
      <xdr:colOff>619125</xdr:colOff>
      <xdr:row>24</xdr:row>
      <xdr:rowOff>57150</xdr:rowOff>
    </xdr:to>
    <xdr:pic>
      <xdr:nvPicPr>
        <xdr:cNvPr id="5" name="Picture 10"/>
        <xdr:cNvPicPr preferRelativeResize="1">
          <a:picLocks noChangeAspect="1"/>
        </xdr:cNvPicPr>
      </xdr:nvPicPr>
      <xdr:blipFill>
        <a:blip r:embed="rId3"/>
        <a:stretch>
          <a:fillRect/>
        </a:stretch>
      </xdr:blipFill>
      <xdr:spPr>
        <a:xfrm>
          <a:off x="3619500" y="5314950"/>
          <a:ext cx="5400675" cy="2019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571500</xdr:colOff>
      <xdr:row>9</xdr:row>
      <xdr:rowOff>9525</xdr:rowOff>
    </xdr:from>
    <xdr:to>
      <xdr:col>14</xdr:col>
      <xdr:colOff>457200</xdr:colOff>
      <xdr:row>11</xdr:row>
      <xdr:rowOff>152400</xdr:rowOff>
    </xdr:to>
    <xdr:pic>
      <xdr:nvPicPr>
        <xdr:cNvPr id="1" name="CommandButton1"/>
        <xdr:cNvPicPr preferRelativeResize="1">
          <a:picLocks noChangeAspect="0"/>
        </xdr:cNvPicPr>
      </xdr:nvPicPr>
      <xdr:blipFill>
        <a:blip r:embed="rId1"/>
        <a:stretch>
          <a:fillRect/>
        </a:stretch>
      </xdr:blipFill>
      <xdr:spPr>
        <a:xfrm>
          <a:off x="10239375" y="2152650"/>
          <a:ext cx="1257300" cy="619125"/>
        </a:xfrm>
        <a:prstGeom prst="rect">
          <a:avLst/>
        </a:prstGeom>
        <a:noFill/>
        <a:ln w="9525" cmpd="sng">
          <a:noFill/>
        </a:ln>
      </xdr:spPr>
    </xdr:pic>
    <xdr:clientData/>
  </xdr:twoCellAnchor>
  <xdr:twoCellAnchor>
    <xdr:from>
      <xdr:col>12</xdr:col>
      <xdr:colOff>581025</xdr:colOff>
      <xdr:row>12</xdr:row>
      <xdr:rowOff>0</xdr:rowOff>
    </xdr:from>
    <xdr:to>
      <xdr:col>14</xdr:col>
      <xdr:colOff>466725</xdr:colOff>
      <xdr:row>14</xdr:row>
      <xdr:rowOff>104775</xdr:rowOff>
    </xdr:to>
    <xdr:pic>
      <xdr:nvPicPr>
        <xdr:cNvPr id="2" name="CommandButton2"/>
        <xdr:cNvPicPr preferRelativeResize="1">
          <a:picLocks noChangeAspect="0"/>
        </xdr:cNvPicPr>
      </xdr:nvPicPr>
      <xdr:blipFill>
        <a:blip r:embed="rId2"/>
        <a:stretch>
          <a:fillRect/>
        </a:stretch>
      </xdr:blipFill>
      <xdr:spPr>
        <a:xfrm>
          <a:off x="10248900" y="2857500"/>
          <a:ext cx="1257300" cy="581025"/>
        </a:xfrm>
        <a:prstGeom prst="rect">
          <a:avLst/>
        </a:prstGeom>
        <a:noFill/>
        <a:ln w="9525" cmpd="sng">
          <a:noFill/>
        </a:ln>
      </xdr:spPr>
    </xdr:pic>
    <xdr:clientData/>
  </xdr:twoCellAnchor>
  <xdr:twoCellAnchor>
    <xdr:from>
      <xdr:col>11</xdr:col>
      <xdr:colOff>523875</xdr:colOff>
      <xdr:row>24</xdr:row>
      <xdr:rowOff>38100</xdr:rowOff>
    </xdr:from>
    <xdr:to>
      <xdr:col>12</xdr:col>
      <xdr:colOff>142875</xdr:colOff>
      <xdr:row>25</xdr:row>
      <xdr:rowOff>142875</xdr:rowOff>
    </xdr:to>
    <xdr:pic>
      <xdr:nvPicPr>
        <xdr:cNvPr id="3" name="CommonDialog1" hidden="1"/>
        <xdr:cNvPicPr preferRelativeResize="1">
          <a:picLocks noChangeAspect="1"/>
        </xdr:cNvPicPr>
      </xdr:nvPicPr>
      <xdr:blipFill>
        <a:blip r:embed="rId3"/>
        <a:stretch>
          <a:fillRect/>
        </a:stretch>
      </xdr:blipFill>
      <xdr:spPr>
        <a:xfrm>
          <a:off x="9505950" y="5753100"/>
          <a:ext cx="304800" cy="342900"/>
        </a:xfrm>
        <a:prstGeom prst="rect">
          <a:avLst/>
        </a:prstGeom>
        <a:noFill/>
        <a:ln w="9525" cmpd="sng">
          <a:noFill/>
        </a:ln>
      </xdr:spPr>
    </xdr:pic>
    <xdr:clientData/>
  </xdr:twoCellAnchor>
  <xdr:twoCellAnchor>
    <xdr:from>
      <xdr:col>11</xdr:col>
      <xdr:colOff>257175</xdr:colOff>
      <xdr:row>0</xdr:row>
      <xdr:rowOff>28575</xdr:rowOff>
    </xdr:from>
    <xdr:to>
      <xdr:col>15</xdr:col>
      <xdr:colOff>9525</xdr:colOff>
      <xdr:row>4</xdr:row>
      <xdr:rowOff>38100</xdr:rowOff>
    </xdr:to>
    <xdr:grpSp>
      <xdr:nvGrpSpPr>
        <xdr:cNvPr id="4" name="Group 7"/>
        <xdr:cNvGrpSpPr>
          <a:grpSpLocks/>
        </xdr:cNvGrpSpPr>
      </xdr:nvGrpSpPr>
      <xdr:grpSpPr>
        <a:xfrm>
          <a:off x="9239250" y="28575"/>
          <a:ext cx="2676525" cy="962025"/>
          <a:chOff x="1105" y="1837"/>
          <a:chExt cx="1570" cy="597"/>
        </a:xfrm>
        <a:solidFill>
          <a:srgbClr val="FFFFFF"/>
        </a:solidFill>
      </xdr:grpSpPr>
      <xdr:pic>
        <xdr:nvPicPr>
          <xdr:cNvPr id="5" name="Picture 8"/>
          <xdr:cNvPicPr preferRelativeResize="1">
            <a:picLocks noChangeAspect="1"/>
          </xdr:cNvPicPr>
        </xdr:nvPicPr>
        <xdr:blipFill>
          <a:blip r:embed="rId4"/>
          <a:stretch>
            <a:fillRect/>
          </a:stretch>
        </xdr:blipFill>
        <xdr:spPr>
          <a:xfrm>
            <a:off x="1105" y="1837"/>
            <a:ext cx="736" cy="534"/>
          </a:xfrm>
          <a:prstGeom prst="rect">
            <a:avLst/>
          </a:prstGeom>
          <a:noFill/>
          <a:ln w="9525" cmpd="sng">
            <a:noFill/>
          </a:ln>
        </xdr:spPr>
      </xdr:pic>
    </xdr:grpSp>
    <xdr:clientData/>
  </xdr:twoCellAnchor>
  <xdr:twoCellAnchor>
    <xdr:from>
      <xdr:col>8</xdr:col>
      <xdr:colOff>161925</xdr:colOff>
      <xdr:row>18</xdr:row>
      <xdr:rowOff>9525</xdr:rowOff>
    </xdr:from>
    <xdr:to>
      <xdr:col>14</xdr:col>
      <xdr:colOff>523875</xdr:colOff>
      <xdr:row>22</xdr:row>
      <xdr:rowOff>171450</xdr:rowOff>
    </xdr:to>
    <xdr:sp>
      <xdr:nvSpPr>
        <xdr:cNvPr id="7" name="Rectangle 80"/>
        <xdr:cNvSpPr>
          <a:spLocks/>
        </xdr:cNvSpPr>
      </xdr:nvSpPr>
      <xdr:spPr>
        <a:xfrm>
          <a:off x="7486650" y="4295775"/>
          <a:ext cx="4076700" cy="11144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Arial"/>
              <a:ea typeface="Arial"/>
              <a:cs typeface="Arial"/>
            </a:rPr>
            <a:t>Awaiting image</a:t>
          </a:r>
        </a:p>
      </xdr:txBody>
    </xdr:sp>
    <xdr:clientData/>
  </xdr:twoCellAnchor>
  <xdr:twoCellAnchor>
    <xdr:from>
      <xdr:col>10</xdr:col>
      <xdr:colOff>114300</xdr:colOff>
      <xdr:row>39</xdr:row>
      <xdr:rowOff>142875</xdr:rowOff>
    </xdr:from>
    <xdr:to>
      <xdr:col>17</xdr:col>
      <xdr:colOff>609600</xdr:colOff>
      <xdr:row>64</xdr:row>
      <xdr:rowOff>152400</xdr:rowOff>
    </xdr:to>
    <xdr:pic>
      <xdr:nvPicPr>
        <xdr:cNvPr id="8" name="Picture 132"/>
        <xdr:cNvPicPr preferRelativeResize="1">
          <a:picLocks noChangeAspect="1"/>
        </xdr:cNvPicPr>
      </xdr:nvPicPr>
      <xdr:blipFill>
        <a:blip r:embed="rId5"/>
        <a:stretch>
          <a:fillRect/>
        </a:stretch>
      </xdr:blipFill>
      <xdr:spPr>
        <a:xfrm>
          <a:off x="8410575" y="9391650"/>
          <a:ext cx="5476875" cy="4914900"/>
        </a:xfrm>
        <a:prstGeom prst="rect">
          <a:avLst/>
        </a:prstGeom>
        <a:solidFill>
          <a:srgbClr val="FFFFFF"/>
        </a:solidFill>
        <a:ln w="9525" cmpd="sng">
          <a:noFill/>
        </a:ln>
      </xdr:spPr>
    </xdr:pic>
    <xdr:clientData/>
  </xdr:twoCellAnchor>
  <xdr:twoCellAnchor editAs="oneCell">
    <xdr:from>
      <xdr:col>9</xdr:col>
      <xdr:colOff>200025</xdr:colOff>
      <xdr:row>19</xdr:row>
      <xdr:rowOff>85725</xdr:rowOff>
    </xdr:from>
    <xdr:to>
      <xdr:col>14</xdr:col>
      <xdr:colOff>285750</xdr:colOff>
      <xdr:row>21</xdr:row>
      <xdr:rowOff>200025</xdr:rowOff>
    </xdr:to>
    <xdr:pic>
      <xdr:nvPicPr>
        <xdr:cNvPr id="9" name="Picture 115"/>
        <xdr:cNvPicPr preferRelativeResize="1">
          <a:picLocks noChangeAspect="1"/>
        </xdr:cNvPicPr>
      </xdr:nvPicPr>
      <xdr:blipFill>
        <a:blip r:embed="rId6"/>
        <a:stretch>
          <a:fillRect/>
        </a:stretch>
      </xdr:blipFill>
      <xdr:spPr>
        <a:xfrm>
          <a:off x="7810500" y="4610100"/>
          <a:ext cx="3514725" cy="590550"/>
        </a:xfrm>
        <a:prstGeom prst="rect">
          <a:avLst/>
        </a:prstGeom>
        <a:noFill/>
        <a:ln w="9525" cmpd="sng">
          <a:noFill/>
        </a:ln>
      </xdr:spPr>
    </xdr:pic>
    <xdr:clientData/>
  </xdr:twoCellAnchor>
  <xdr:twoCellAnchor editAs="oneCell">
    <xdr:from>
      <xdr:col>9</xdr:col>
      <xdr:colOff>190500</xdr:colOff>
      <xdr:row>18</xdr:row>
      <xdr:rowOff>142875</xdr:rowOff>
    </xdr:from>
    <xdr:to>
      <xdr:col>14</xdr:col>
      <xdr:colOff>266700</xdr:colOff>
      <xdr:row>22</xdr:row>
      <xdr:rowOff>47625</xdr:rowOff>
    </xdr:to>
    <xdr:pic>
      <xdr:nvPicPr>
        <xdr:cNvPr id="10" name="Picture 117"/>
        <xdr:cNvPicPr preferRelativeResize="1">
          <a:picLocks noChangeAspect="1"/>
        </xdr:cNvPicPr>
      </xdr:nvPicPr>
      <xdr:blipFill>
        <a:blip r:embed="rId7"/>
        <a:stretch>
          <a:fillRect/>
        </a:stretch>
      </xdr:blipFill>
      <xdr:spPr>
        <a:xfrm>
          <a:off x="7800975" y="4429125"/>
          <a:ext cx="3505200" cy="857250"/>
        </a:xfrm>
        <a:prstGeom prst="rect">
          <a:avLst/>
        </a:prstGeom>
        <a:noFill/>
        <a:ln w="9525" cmpd="sng">
          <a:noFill/>
        </a:ln>
      </xdr:spPr>
    </xdr:pic>
    <xdr:clientData/>
  </xdr:twoCellAnchor>
  <xdr:twoCellAnchor>
    <xdr:from>
      <xdr:col>8</xdr:col>
      <xdr:colOff>180975</xdr:colOff>
      <xdr:row>19</xdr:row>
      <xdr:rowOff>114300</xdr:rowOff>
    </xdr:from>
    <xdr:to>
      <xdr:col>14</xdr:col>
      <xdr:colOff>495300</xdr:colOff>
      <xdr:row>21</xdr:row>
      <xdr:rowOff>200025</xdr:rowOff>
    </xdr:to>
    <xdr:pic>
      <xdr:nvPicPr>
        <xdr:cNvPr id="11" name="Picture 126"/>
        <xdr:cNvPicPr preferRelativeResize="1">
          <a:picLocks noChangeAspect="1"/>
        </xdr:cNvPicPr>
      </xdr:nvPicPr>
      <xdr:blipFill>
        <a:blip r:embed="rId8"/>
        <a:stretch>
          <a:fillRect/>
        </a:stretch>
      </xdr:blipFill>
      <xdr:spPr>
        <a:xfrm>
          <a:off x="7505700" y="4638675"/>
          <a:ext cx="4029075" cy="561975"/>
        </a:xfrm>
        <a:prstGeom prst="rect">
          <a:avLst/>
        </a:prstGeom>
        <a:noFill/>
        <a:ln w="9525" cmpd="sng">
          <a:noFill/>
        </a:ln>
      </xdr:spPr>
    </xdr:pic>
    <xdr:clientData/>
  </xdr:twoCellAnchor>
  <xdr:twoCellAnchor editAs="oneCell">
    <xdr:from>
      <xdr:col>8</xdr:col>
      <xdr:colOff>209550</xdr:colOff>
      <xdr:row>19</xdr:row>
      <xdr:rowOff>114300</xdr:rowOff>
    </xdr:from>
    <xdr:to>
      <xdr:col>14</xdr:col>
      <xdr:colOff>485775</xdr:colOff>
      <xdr:row>22</xdr:row>
      <xdr:rowOff>161925</xdr:rowOff>
    </xdr:to>
    <xdr:pic>
      <xdr:nvPicPr>
        <xdr:cNvPr id="12" name="Picture 123"/>
        <xdr:cNvPicPr preferRelativeResize="1">
          <a:picLocks noChangeAspect="1"/>
        </xdr:cNvPicPr>
      </xdr:nvPicPr>
      <xdr:blipFill>
        <a:blip r:embed="rId9"/>
        <a:stretch>
          <a:fillRect/>
        </a:stretch>
      </xdr:blipFill>
      <xdr:spPr>
        <a:xfrm>
          <a:off x="7534275" y="4638675"/>
          <a:ext cx="3990975" cy="762000"/>
        </a:xfrm>
        <a:prstGeom prst="rect">
          <a:avLst/>
        </a:prstGeom>
        <a:noFill/>
        <a:ln w="9525" cmpd="sng">
          <a:noFill/>
        </a:ln>
      </xdr:spPr>
    </xdr:pic>
    <xdr:clientData/>
  </xdr:twoCellAnchor>
  <xdr:twoCellAnchor editAs="oneCell">
    <xdr:from>
      <xdr:col>8</xdr:col>
      <xdr:colOff>200025</xdr:colOff>
      <xdr:row>18</xdr:row>
      <xdr:rowOff>104775</xdr:rowOff>
    </xdr:from>
    <xdr:to>
      <xdr:col>14</xdr:col>
      <xdr:colOff>485775</xdr:colOff>
      <xdr:row>22</xdr:row>
      <xdr:rowOff>142875</xdr:rowOff>
    </xdr:to>
    <xdr:pic>
      <xdr:nvPicPr>
        <xdr:cNvPr id="13" name="Picture 124"/>
        <xdr:cNvPicPr preferRelativeResize="1">
          <a:picLocks noChangeAspect="1"/>
        </xdr:cNvPicPr>
      </xdr:nvPicPr>
      <xdr:blipFill>
        <a:blip r:embed="rId10"/>
        <a:stretch>
          <a:fillRect/>
        </a:stretch>
      </xdr:blipFill>
      <xdr:spPr>
        <a:xfrm>
          <a:off x="7524750" y="4391025"/>
          <a:ext cx="4000500" cy="990600"/>
        </a:xfrm>
        <a:prstGeom prst="rect">
          <a:avLst/>
        </a:prstGeom>
        <a:noFill/>
        <a:ln w="9525" cmpd="sng">
          <a:noFill/>
        </a:ln>
      </xdr:spPr>
    </xdr:pic>
    <xdr:clientData/>
  </xdr:twoCellAnchor>
  <xdr:twoCellAnchor editAs="oneCell">
    <xdr:from>
      <xdr:col>8</xdr:col>
      <xdr:colOff>200025</xdr:colOff>
      <xdr:row>18</xdr:row>
      <xdr:rowOff>114300</xdr:rowOff>
    </xdr:from>
    <xdr:to>
      <xdr:col>14</xdr:col>
      <xdr:colOff>495300</xdr:colOff>
      <xdr:row>22</xdr:row>
      <xdr:rowOff>85725</xdr:rowOff>
    </xdr:to>
    <xdr:pic>
      <xdr:nvPicPr>
        <xdr:cNvPr id="14" name="Picture 111"/>
        <xdr:cNvPicPr preferRelativeResize="1">
          <a:picLocks noChangeAspect="1"/>
        </xdr:cNvPicPr>
      </xdr:nvPicPr>
      <xdr:blipFill>
        <a:blip r:embed="rId11"/>
        <a:stretch>
          <a:fillRect/>
        </a:stretch>
      </xdr:blipFill>
      <xdr:spPr>
        <a:xfrm>
          <a:off x="7524750" y="4400550"/>
          <a:ext cx="4010025" cy="923925"/>
        </a:xfrm>
        <a:prstGeom prst="rect">
          <a:avLst/>
        </a:prstGeom>
        <a:noFill/>
        <a:ln w="9525" cmpd="sng">
          <a:noFill/>
        </a:ln>
      </xdr:spPr>
    </xdr:pic>
    <xdr:clientData/>
  </xdr:twoCellAnchor>
  <xdr:twoCellAnchor>
    <xdr:from>
      <xdr:col>8</xdr:col>
      <xdr:colOff>190500</xdr:colOff>
      <xdr:row>19</xdr:row>
      <xdr:rowOff>95250</xdr:rowOff>
    </xdr:from>
    <xdr:to>
      <xdr:col>14</xdr:col>
      <xdr:colOff>514350</xdr:colOff>
      <xdr:row>21</xdr:row>
      <xdr:rowOff>190500</xdr:rowOff>
    </xdr:to>
    <xdr:pic>
      <xdr:nvPicPr>
        <xdr:cNvPr id="15" name="Picture 127"/>
        <xdr:cNvPicPr preferRelativeResize="1">
          <a:picLocks noChangeAspect="1"/>
        </xdr:cNvPicPr>
      </xdr:nvPicPr>
      <xdr:blipFill>
        <a:blip r:embed="rId12"/>
        <a:stretch>
          <a:fillRect/>
        </a:stretch>
      </xdr:blipFill>
      <xdr:spPr>
        <a:xfrm>
          <a:off x="7515225" y="4619625"/>
          <a:ext cx="4038600" cy="571500"/>
        </a:xfrm>
        <a:prstGeom prst="rect">
          <a:avLst/>
        </a:prstGeom>
        <a:noFill/>
        <a:ln w="9525" cmpd="sng">
          <a:noFill/>
        </a:ln>
      </xdr:spPr>
    </xdr:pic>
    <xdr:clientData/>
  </xdr:twoCellAnchor>
  <xdr:twoCellAnchor>
    <xdr:from>
      <xdr:col>8</xdr:col>
      <xdr:colOff>180975</xdr:colOff>
      <xdr:row>18</xdr:row>
      <xdr:rowOff>76200</xdr:rowOff>
    </xdr:from>
    <xdr:to>
      <xdr:col>14</xdr:col>
      <xdr:colOff>504825</xdr:colOff>
      <xdr:row>22</xdr:row>
      <xdr:rowOff>114300</xdr:rowOff>
    </xdr:to>
    <xdr:pic>
      <xdr:nvPicPr>
        <xdr:cNvPr id="16" name="Picture 129"/>
        <xdr:cNvPicPr preferRelativeResize="1">
          <a:picLocks noChangeAspect="1"/>
        </xdr:cNvPicPr>
      </xdr:nvPicPr>
      <xdr:blipFill>
        <a:blip r:embed="rId13"/>
        <a:stretch>
          <a:fillRect/>
        </a:stretch>
      </xdr:blipFill>
      <xdr:spPr>
        <a:xfrm>
          <a:off x="7505700" y="4362450"/>
          <a:ext cx="4038600" cy="990600"/>
        </a:xfrm>
        <a:prstGeom prst="rect">
          <a:avLst/>
        </a:prstGeom>
        <a:noFill/>
        <a:ln w="9525" cmpd="sng">
          <a:noFill/>
        </a:ln>
      </xdr:spPr>
    </xdr:pic>
    <xdr:clientData/>
  </xdr:twoCellAnchor>
  <xdr:twoCellAnchor editAs="oneCell">
    <xdr:from>
      <xdr:col>9</xdr:col>
      <xdr:colOff>133350</xdr:colOff>
      <xdr:row>17</xdr:row>
      <xdr:rowOff>180975</xdr:rowOff>
    </xdr:from>
    <xdr:to>
      <xdr:col>14</xdr:col>
      <xdr:colOff>323850</xdr:colOff>
      <xdr:row>23</xdr:row>
      <xdr:rowOff>19050</xdr:rowOff>
    </xdr:to>
    <xdr:pic>
      <xdr:nvPicPr>
        <xdr:cNvPr id="17" name="Picture 121"/>
        <xdr:cNvPicPr preferRelativeResize="1">
          <a:picLocks noChangeAspect="1"/>
        </xdr:cNvPicPr>
      </xdr:nvPicPr>
      <xdr:blipFill>
        <a:blip r:embed="rId14"/>
        <a:stretch>
          <a:fillRect/>
        </a:stretch>
      </xdr:blipFill>
      <xdr:spPr>
        <a:xfrm>
          <a:off x="7743825" y="4229100"/>
          <a:ext cx="3619500" cy="1266825"/>
        </a:xfrm>
        <a:prstGeom prst="rect">
          <a:avLst/>
        </a:prstGeom>
        <a:noFill/>
        <a:ln w="9525" cmpd="sng">
          <a:noFill/>
        </a:ln>
      </xdr:spPr>
    </xdr:pic>
    <xdr:clientData/>
  </xdr:twoCellAnchor>
  <xdr:twoCellAnchor editAs="oneCell">
    <xdr:from>
      <xdr:col>9</xdr:col>
      <xdr:colOff>38100</xdr:colOff>
      <xdr:row>18</xdr:row>
      <xdr:rowOff>76200</xdr:rowOff>
    </xdr:from>
    <xdr:to>
      <xdr:col>14</xdr:col>
      <xdr:colOff>304800</xdr:colOff>
      <xdr:row>22</xdr:row>
      <xdr:rowOff>95250</xdr:rowOff>
    </xdr:to>
    <xdr:pic>
      <xdr:nvPicPr>
        <xdr:cNvPr id="18" name="Picture 112"/>
        <xdr:cNvPicPr preferRelativeResize="1">
          <a:picLocks noChangeAspect="1"/>
        </xdr:cNvPicPr>
      </xdr:nvPicPr>
      <xdr:blipFill>
        <a:blip r:embed="rId15"/>
        <a:stretch>
          <a:fillRect/>
        </a:stretch>
      </xdr:blipFill>
      <xdr:spPr>
        <a:xfrm>
          <a:off x="7648575" y="4362450"/>
          <a:ext cx="3695700" cy="971550"/>
        </a:xfrm>
        <a:prstGeom prst="rect">
          <a:avLst/>
        </a:prstGeom>
        <a:noFill/>
        <a:ln w="9525" cmpd="sng">
          <a:noFill/>
        </a:ln>
      </xdr:spPr>
    </xdr:pic>
    <xdr:clientData/>
  </xdr:twoCellAnchor>
  <xdr:twoCellAnchor editAs="oneCell">
    <xdr:from>
      <xdr:col>9</xdr:col>
      <xdr:colOff>152400</xdr:colOff>
      <xdr:row>18</xdr:row>
      <xdr:rowOff>47625</xdr:rowOff>
    </xdr:from>
    <xdr:to>
      <xdr:col>14</xdr:col>
      <xdr:colOff>266700</xdr:colOff>
      <xdr:row>23</xdr:row>
      <xdr:rowOff>104775</xdr:rowOff>
    </xdr:to>
    <xdr:pic>
      <xdr:nvPicPr>
        <xdr:cNvPr id="19" name="Picture 119"/>
        <xdr:cNvPicPr preferRelativeResize="1">
          <a:picLocks noChangeAspect="1"/>
        </xdr:cNvPicPr>
      </xdr:nvPicPr>
      <xdr:blipFill>
        <a:blip r:embed="rId16"/>
        <a:stretch>
          <a:fillRect/>
        </a:stretch>
      </xdr:blipFill>
      <xdr:spPr>
        <a:xfrm>
          <a:off x="7762875" y="4333875"/>
          <a:ext cx="3543300" cy="1247775"/>
        </a:xfrm>
        <a:prstGeom prst="rect">
          <a:avLst/>
        </a:prstGeom>
        <a:noFill/>
        <a:ln w="9525" cmpd="sng">
          <a:noFill/>
        </a:ln>
      </xdr:spPr>
    </xdr:pic>
    <xdr:clientData/>
  </xdr:twoCellAnchor>
  <xdr:twoCellAnchor editAs="oneCell">
    <xdr:from>
      <xdr:col>9</xdr:col>
      <xdr:colOff>152400</xdr:colOff>
      <xdr:row>17</xdr:row>
      <xdr:rowOff>180975</xdr:rowOff>
    </xdr:from>
    <xdr:to>
      <xdr:col>14</xdr:col>
      <xdr:colOff>266700</xdr:colOff>
      <xdr:row>23</xdr:row>
      <xdr:rowOff>0</xdr:rowOff>
    </xdr:to>
    <xdr:pic>
      <xdr:nvPicPr>
        <xdr:cNvPr id="20" name="Picture 120"/>
        <xdr:cNvPicPr preferRelativeResize="1">
          <a:picLocks noChangeAspect="1"/>
        </xdr:cNvPicPr>
      </xdr:nvPicPr>
      <xdr:blipFill>
        <a:blip r:embed="rId17"/>
        <a:stretch>
          <a:fillRect/>
        </a:stretch>
      </xdr:blipFill>
      <xdr:spPr>
        <a:xfrm>
          <a:off x="7762875" y="4229100"/>
          <a:ext cx="3543300" cy="1247775"/>
        </a:xfrm>
        <a:prstGeom prst="rect">
          <a:avLst/>
        </a:prstGeom>
        <a:noFill/>
        <a:ln w="9525" cmpd="sng">
          <a:noFill/>
        </a:ln>
      </xdr:spPr>
    </xdr:pic>
    <xdr:clientData/>
  </xdr:twoCellAnchor>
  <xdr:twoCellAnchor editAs="oneCell">
    <xdr:from>
      <xdr:col>9</xdr:col>
      <xdr:colOff>95250</xdr:colOff>
      <xdr:row>18</xdr:row>
      <xdr:rowOff>104775</xdr:rowOff>
    </xdr:from>
    <xdr:to>
      <xdr:col>14</xdr:col>
      <xdr:colOff>400050</xdr:colOff>
      <xdr:row>22</xdr:row>
      <xdr:rowOff>85725</xdr:rowOff>
    </xdr:to>
    <xdr:pic>
      <xdr:nvPicPr>
        <xdr:cNvPr id="21" name="Picture 118"/>
        <xdr:cNvPicPr preferRelativeResize="1">
          <a:picLocks noChangeAspect="1"/>
        </xdr:cNvPicPr>
      </xdr:nvPicPr>
      <xdr:blipFill>
        <a:blip r:embed="rId18"/>
        <a:stretch>
          <a:fillRect/>
        </a:stretch>
      </xdr:blipFill>
      <xdr:spPr>
        <a:xfrm>
          <a:off x="7705725" y="4391025"/>
          <a:ext cx="3733800" cy="933450"/>
        </a:xfrm>
        <a:prstGeom prst="rect">
          <a:avLst/>
        </a:prstGeom>
        <a:noFill/>
        <a:ln w="9525" cmpd="sng">
          <a:noFill/>
        </a:ln>
      </xdr:spPr>
    </xdr:pic>
    <xdr:clientData/>
  </xdr:twoCellAnchor>
  <xdr:twoCellAnchor>
    <xdr:from>
      <xdr:col>8</xdr:col>
      <xdr:colOff>190500</xdr:colOff>
      <xdr:row>18</xdr:row>
      <xdr:rowOff>171450</xdr:rowOff>
    </xdr:from>
    <xdr:to>
      <xdr:col>14</xdr:col>
      <xdr:colOff>504825</xdr:colOff>
      <xdr:row>22</xdr:row>
      <xdr:rowOff>76200</xdr:rowOff>
    </xdr:to>
    <xdr:pic>
      <xdr:nvPicPr>
        <xdr:cNvPr id="22" name="Picture 128"/>
        <xdr:cNvPicPr preferRelativeResize="1">
          <a:picLocks noChangeAspect="1"/>
        </xdr:cNvPicPr>
      </xdr:nvPicPr>
      <xdr:blipFill>
        <a:blip r:embed="rId19"/>
        <a:stretch>
          <a:fillRect/>
        </a:stretch>
      </xdr:blipFill>
      <xdr:spPr>
        <a:xfrm>
          <a:off x="7515225" y="4457700"/>
          <a:ext cx="4029075" cy="857250"/>
        </a:xfrm>
        <a:prstGeom prst="rect">
          <a:avLst/>
        </a:prstGeom>
        <a:noFill/>
        <a:ln w="9525" cmpd="sng">
          <a:noFill/>
        </a:ln>
      </xdr:spPr>
    </xdr:pic>
    <xdr:clientData/>
  </xdr:twoCellAnchor>
  <xdr:twoCellAnchor editAs="oneCell">
    <xdr:from>
      <xdr:col>9</xdr:col>
      <xdr:colOff>85725</xdr:colOff>
      <xdr:row>18</xdr:row>
      <xdr:rowOff>76200</xdr:rowOff>
    </xdr:from>
    <xdr:to>
      <xdr:col>14</xdr:col>
      <xdr:colOff>238125</xdr:colOff>
      <xdr:row>22</xdr:row>
      <xdr:rowOff>104775</xdr:rowOff>
    </xdr:to>
    <xdr:pic>
      <xdr:nvPicPr>
        <xdr:cNvPr id="23" name="Picture 114"/>
        <xdr:cNvPicPr preferRelativeResize="1">
          <a:picLocks noChangeAspect="1"/>
        </xdr:cNvPicPr>
      </xdr:nvPicPr>
      <xdr:blipFill>
        <a:blip r:embed="rId20"/>
        <a:stretch>
          <a:fillRect/>
        </a:stretch>
      </xdr:blipFill>
      <xdr:spPr>
        <a:xfrm>
          <a:off x="7696200" y="4362450"/>
          <a:ext cx="3581400" cy="981075"/>
        </a:xfrm>
        <a:prstGeom prst="rect">
          <a:avLst/>
        </a:prstGeom>
        <a:noFill/>
        <a:ln w="9525" cmpd="sng">
          <a:noFill/>
        </a:ln>
      </xdr:spPr>
    </xdr:pic>
    <xdr:clientData/>
  </xdr:twoCellAnchor>
  <xdr:twoCellAnchor editAs="oneCell">
    <xdr:from>
      <xdr:col>9</xdr:col>
      <xdr:colOff>66675</xdr:colOff>
      <xdr:row>18</xdr:row>
      <xdr:rowOff>171450</xdr:rowOff>
    </xdr:from>
    <xdr:to>
      <xdr:col>14</xdr:col>
      <xdr:colOff>352425</xdr:colOff>
      <xdr:row>22</xdr:row>
      <xdr:rowOff>0</xdr:rowOff>
    </xdr:to>
    <xdr:pic>
      <xdr:nvPicPr>
        <xdr:cNvPr id="24" name="Picture 113"/>
        <xdr:cNvPicPr preferRelativeResize="1">
          <a:picLocks noChangeAspect="1"/>
        </xdr:cNvPicPr>
      </xdr:nvPicPr>
      <xdr:blipFill>
        <a:blip r:embed="rId21"/>
        <a:stretch>
          <a:fillRect/>
        </a:stretch>
      </xdr:blipFill>
      <xdr:spPr>
        <a:xfrm>
          <a:off x="7677150" y="4457700"/>
          <a:ext cx="3714750" cy="781050"/>
        </a:xfrm>
        <a:prstGeom prst="rect">
          <a:avLst/>
        </a:prstGeom>
        <a:noFill/>
        <a:ln w="9525" cmpd="sng">
          <a:noFill/>
        </a:ln>
      </xdr:spPr>
    </xdr:pic>
    <xdr:clientData/>
  </xdr:twoCellAnchor>
  <xdr:twoCellAnchor editAs="oneCell">
    <xdr:from>
      <xdr:col>9</xdr:col>
      <xdr:colOff>228600</xdr:colOff>
      <xdr:row>19</xdr:row>
      <xdr:rowOff>85725</xdr:rowOff>
    </xdr:from>
    <xdr:to>
      <xdr:col>14</xdr:col>
      <xdr:colOff>238125</xdr:colOff>
      <xdr:row>21</xdr:row>
      <xdr:rowOff>142875</xdr:rowOff>
    </xdr:to>
    <xdr:pic>
      <xdr:nvPicPr>
        <xdr:cNvPr id="25" name="Picture 122"/>
        <xdr:cNvPicPr preferRelativeResize="1">
          <a:picLocks noChangeAspect="1"/>
        </xdr:cNvPicPr>
      </xdr:nvPicPr>
      <xdr:blipFill>
        <a:blip r:embed="rId22"/>
        <a:stretch>
          <a:fillRect/>
        </a:stretch>
      </xdr:blipFill>
      <xdr:spPr>
        <a:xfrm>
          <a:off x="7839075" y="4610100"/>
          <a:ext cx="3438525" cy="533400"/>
        </a:xfrm>
        <a:prstGeom prst="rect">
          <a:avLst/>
        </a:prstGeom>
        <a:noFill/>
        <a:ln w="9525" cmpd="sng">
          <a:noFill/>
        </a:ln>
      </xdr:spPr>
    </xdr:pic>
    <xdr:clientData/>
  </xdr:twoCellAnchor>
  <xdr:twoCellAnchor>
    <xdr:from>
      <xdr:col>8</xdr:col>
      <xdr:colOff>161925</xdr:colOff>
      <xdr:row>18</xdr:row>
      <xdr:rowOff>9525</xdr:rowOff>
    </xdr:from>
    <xdr:to>
      <xdr:col>14</xdr:col>
      <xdr:colOff>523875</xdr:colOff>
      <xdr:row>22</xdr:row>
      <xdr:rowOff>171450</xdr:rowOff>
    </xdr:to>
    <xdr:sp>
      <xdr:nvSpPr>
        <xdr:cNvPr id="26" name="Rectangle 125"/>
        <xdr:cNvSpPr>
          <a:spLocks/>
        </xdr:cNvSpPr>
      </xdr:nvSpPr>
      <xdr:spPr>
        <a:xfrm>
          <a:off x="7486650" y="4295775"/>
          <a:ext cx="4076700" cy="11144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u="none" baseline="0">
              <a:latin typeface="Arial"/>
              <a:ea typeface="Arial"/>
              <a:cs typeface="Arial"/>
            </a:rPr>
            <a:t/>
          </a:r>
        </a:p>
      </xdr:txBody>
    </xdr:sp>
    <xdr:clientData/>
  </xdr:twoCellAnchor>
  <xdr:twoCellAnchor editAs="oneCell">
    <xdr:from>
      <xdr:col>9</xdr:col>
      <xdr:colOff>200025</xdr:colOff>
      <xdr:row>19</xdr:row>
      <xdr:rowOff>85725</xdr:rowOff>
    </xdr:from>
    <xdr:to>
      <xdr:col>14</xdr:col>
      <xdr:colOff>266700</xdr:colOff>
      <xdr:row>21</xdr:row>
      <xdr:rowOff>123825</xdr:rowOff>
    </xdr:to>
    <xdr:pic>
      <xdr:nvPicPr>
        <xdr:cNvPr id="27" name="Picture 116"/>
        <xdr:cNvPicPr preferRelativeResize="1">
          <a:picLocks noChangeAspect="1"/>
        </xdr:cNvPicPr>
      </xdr:nvPicPr>
      <xdr:blipFill>
        <a:blip r:embed="rId23"/>
        <a:stretch>
          <a:fillRect/>
        </a:stretch>
      </xdr:blipFill>
      <xdr:spPr>
        <a:xfrm>
          <a:off x="7810500" y="4610100"/>
          <a:ext cx="3495675" cy="514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552450</xdr:colOff>
      <xdr:row>14</xdr:row>
      <xdr:rowOff>104775</xdr:rowOff>
    </xdr:from>
    <xdr:to>
      <xdr:col>0</xdr:col>
      <xdr:colOff>2009775</xdr:colOff>
      <xdr:row>16</xdr:row>
      <xdr:rowOff>219075</xdr:rowOff>
    </xdr:to>
    <xdr:pic>
      <xdr:nvPicPr>
        <xdr:cNvPr id="1" name="CommandButton2"/>
        <xdr:cNvPicPr preferRelativeResize="1">
          <a:picLocks noChangeAspect="1"/>
        </xdr:cNvPicPr>
      </xdr:nvPicPr>
      <xdr:blipFill>
        <a:blip r:embed="rId1"/>
        <a:stretch>
          <a:fillRect/>
        </a:stretch>
      </xdr:blipFill>
      <xdr:spPr>
        <a:xfrm>
          <a:off x="552450" y="4019550"/>
          <a:ext cx="1457325" cy="571500"/>
        </a:xfrm>
        <a:prstGeom prst="rect">
          <a:avLst/>
        </a:prstGeom>
        <a:noFill/>
        <a:ln w="9525" cmpd="sng">
          <a:noFill/>
        </a:ln>
      </xdr:spPr>
    </xdr:pic>
    <xdr:clientData/>
  </xdr:twoCellAnchor>
  <xdr:twoCellAnchor editAs="oneCell">
    <xdr:from>
      <xdr:col>4</xdr:col>
      <xdr:colOff>1238250</xdr:colOff>
      <xdr:row>14</xdr:row>
      <xdr:rowOff>95250</xdr:rowOff>
    </xdr:from>
    <xdr:to>
      <xdr:col>5</xdr:col>
      <xdr:colOff>533400</xdr:colOff>
      <xdr:row>16</xdr:row>
      <xdr:rowOff>209550</xdr:rowOff>
    </xdr:to>
    <xdr:pic>
      <xdr:nvPicPr>
        <xdr:cNvPr id="2" name="CommandButton3"/>
        <xdr:cNvPicPr preferRelativeResize="1">
          <a:picLocks noChangeAspect="1"/>
        </xdr:cNvPicPr>
      </xdr:nvPicPr>
      <xdr:blipFill>
        <a:blip r:embed="rId2"/>
        <a:stretch>
          <a:fillRect/>
        </a:stretch>
      </xdr:blipFill>
      <xdr:spPr>
        <a:xfrm>
          <a:off x="6410325" y="4010025"/>
          <a:ext cx="1438275" cy="571500"/>
        </a:xfrm>
        <a:prstGeom prst="rect">
          <a:avLst/>
        </a:prstGeom>
        <a:noFill/>
        <a:ln w="9525" cmpd="sng">
          <a:noFill/>
        </a:ln>
      </xdr:spPr>
    </xdr:pic>
    <xdr:clientData/>
  </xdr:twoCellAnchor>
  <xdr:twoCellAnchor>
    <xdr:from>
      <xdr:col>4</xdr:col>
      <xdr:colOff>438150</xdr:colOff>
      <xdr:row>0</xdr:row>
      <xdr:rowOff>57150</xdr:rowOff>
    </xdr:from>
    <xdr:to>
      <xdr:col>6</xdr:col>
      <xdr:colOff>209550</xdr:colOff>
      <xdr:row>2</xdr:row>
      <xdr:rowOff>28575</xdr:rowOff>
    </xdr:to>
    <xdr:grpSp>
      <xdr:nvGrpSpPr>
        <xdr:cNvPr id="3" name="Group 21"/>
        <xdr:cNvGrpSpPr>
          <a:grpSpLocks/>
        </xdr:cNvGrpSpPr>
      </xdr:nvGrpSpPr>
      <xdr:grpSpPr>
        <a:xfrm>
          <a:off x="5610225" y="57150"/>
          <a:ext cx="2533650" cy="952500"/>
          <a:chOff x="1105" y="1837"/>
          <a:chExt cx="1570" cy="597"/>
        </a:xfrm>
        <a:solidFill>
          <a:srgbClr val="FFFFFF"/>
        </a:solidFill>
      </xdr:grpSpPr>
      <xdr:pic>
        <xdr:nvPicPr>
          <xdr:cNvPr id="4" name="Picture 22"/>
          <xdr:cNvPicPr preferRelativeResize="1">
            <a:picLocks noChangeAspect="1"/>
          </xdr:cNvPicPr>
        </xdr:nvPicPr>
        <xdr:blipFill>
          <a:blip r:embed="rId3"/>
          <a:stretch>
            <a:fillRect/>
          </a:stretch>
        </xdr:blipFill>
        <xdr:spPr>
          <a:xfrm>
            <a:off x="1105" y="1837"/>
            <a:ext cx="736" cy="534"/>
          </a:xfrm>
          <a:prstGeom prst="rect">
            <a:avLst/>
          </a:prstGeom>
          <a:noFill/>
          <a:ln w="9525" cmpd="sng">
            <a:noFill/>
          </a:ln>
        </xdr:spPr>
      </xdr:pic>
    </xdr:grpSp>
    <xdr:clientData/>
  </xdr:twoCellAnchor>
  <xdr:twoCellAnchor editAs="oneCell">
    <xdr:from>
      <xdr:col>2</xdr:col>
      <xdr:colOff>752475</xdr:colOff>
      <xdr:row>14</xdr:row>
      <xdr:rowOff>104775</xdr:rowOff>
    </xdr:from>
    <xdr:to>
      <xdr:col>3</xdr:col>
      <xdr:colOff>1114425</xdr:colOff>
      <xdr:row>16</xdr:row>
      <xdr:rowOff>133350</xdr:rowOff>
    </xdr:to>
    <xdr:pic>
      <xdr:nvPicPr>
        <xdr:cNvPr id="6" name="CommandButton1"/>
        <xdr:cNvPicPr preferRelativeResize="1">
          <a:picLocks noChangeAspect="1"/>
        </xdr:cNvPicPr>
      </xdr:nvPicPr>
      <xdr:blipFill>
        <a:blip r:embed="rId4"/>
        <a:stretch>
          <a:fillRect/>
        </a:stretch>
      </xdr:blipFill>
      <xdr:spPr>
        <a:xfrm>
          <a:off x="3752850" y="4019550"/>
          <a:ext cx="1171575" cy="485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104775</xdr:colOff>
      <xdr:row>0</xdr:row>
      <xdr:rowOff>95250</xdr:rowOff>
    </xdr:from>
    <xdr:to>
      <xdr:col>14</xdr:col>
      <xdr:colOff>161925</xdr:colOff>
      <xdr:row>4</xdr:row>
      <xdr:rowOff>180975</xdr:rowOff>
    </xdr:to>
    <xdr:grpSp>
      <xdr:nvGrpSpPr>
        <xdr:cNvPr id="1" name="Group 7"/>
        <xdr:cNvGrpSpPr>
          <a:grpSpLocks/>
        </xdr:cNvGrpSpPr>
      </xdr:nvGrpSpPr>
      <xdr:grpSpPr>
        <a:xfrm>
          <a:off x="7219950" y="95250"/>
          <a:ext cx="2543175" cy="952500"/>
          <a:chOff x="1105" y="1837"/>
          <a:chExt cx="1570" cy="597"/>
        </a:xfrm>
        <a:solidFill>
          <a:srgbClr val="FFFFFF"/>
        </a:solidFill>
      </xdr:grpSpPr>
      <xdr:pic>
        <xdr:nvPicPr>
          <xdr:cNvPr id="2" name="Picture 8"/>
          <xdr:cNvPicPr preferRelativeResize="1">
            <a:picLocks noChangeAspect="1"/>
          </xdr:cNvPicPr>
        </xdr:nvPicPr>
        <xdr:blipFill>
          <a:blip r:embed="rId1"/>
          <a:stretch>
            <a:fillRect/>
          </a:stretch>
        </xdr:blipFill>
        <xdr:spPr>
          <a:xfrm>
            <a:off x="1105" y="1837"/>
            <a:ext cx="736" cy="534"/>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619125</xdr:colOff>
      <xdr:row>41</xdr:row>
      <xdr:rowOff>142875</xdr:rowOff>
    </xdr:from>
    <xdr:to>
      <xdr:col>6</xdr:col>
      <xdr:colOff>457200</xdr:colOff>
      <xdr:row>46</xdr:row>
      <xdr:rowOff>171450</xdr:rowOff>
    </xdr:to>
    <xdr:pic>
      <xdr:nvPicPr>
        <xdr:cNvPr id="1" name="Picture 1"/>
        <xdr:cNvPicPr preferRelativeResize="1">
          <a:picLocks noChangeAspect="1"/>
        </xdr:cNvPicPr>
      </xdr:nvPicPr>
      <xdr:blipFill>
        <a:blip r:embed="rId1"/>
        <a:stretch>
          <a:fillRect/>
        </a:stretch>
      </xdr:blipFill>
      <xdr:spPr>
        <a:xfrm>
          <a:off x="904875" y="8124825"/>
          <a:ext cx="3600450" cy="981075"/>
        </a:xfrm>
        <a:prstGeom prst="rect">
          <a:avLst/>
        </a:prstGeom>
        <a:solidFill>
          <a:srgbClr val="FFFFFF"/>
        </a:solidFill>
        <a:ln w="9525" cmpd="sng">
          <a:solidFill>
            <a:srgbClr val="000000"/>
          </a:solidFill>
          <a:headEnd type="none"/>
          <a:tailEnd type="none"/>
        </a:ln>
      </xdr:spPr>
    </xdr:pic>
    <xdr:clientData/>
  </xdr:twoCellAnchor>
  <xdr:twoCellAnchor>
    <xdr:from>
      <xdr:col>1</xdr:col>
      <xdr:colOff>809625</xdr:colOff>
      <xdr:row>49</xdr:row>
      <xdr:rowOff>95250</xdr:rowOff>
    </xdr:from>
    <xdr:to>
      <xdr:col>6</xdr:col>
      <xdr:colOff>647700</xdr:colOff>
      <xdr:row>54</xdr:row>
      <xdr:rowOff>9525</xdr:rowOff>
    </xdr:to>
    <xdr:pic>
      <xdr:nvPicPr>
        <xdr:cNvPr id="2" name="Picture 2"/>
        <xdr:cNvPicPr preferRelativeResize="1">
          <a:picLocks noChangeAspect="1"/>
        </xdr:cNvPicPr>
      </xdr:nvPicPr>
      <xdr:blipFill>
        <a:blip r:embed="rId2"/>
        <a:stretch>
          <a:fillRect/>
        </a:stretch>
      </xdr:blipFill>
      <xdr:spPr>
        <a:xfrm>
          <a:off x="1095375" y="9601200"/>
          <a:ext cx="3600450" cy="866775"/>
        </a:xfrm>
        <a:prstGeom prst="rect">
          <a:avLst/>
        </a:prstGeom>
        <a:solidFill>
          <a:srgbClr val="FFFFFF"/>
        </a:solidFill>
        <a:ln w="9525" cmpd="sng">
          <a:solidFill>
            <a:srgbClr val="000000"/>
          </a:solidFill>
          <a:headEnd type="none"/>
          <a:tailEnd type="none"/>
        </a:ln>
      </xdr:spPr>
    </xdr:pic>
    <xdr:clientData/>
  </xdr:twoCellAnchor>
  <xdr:twoCellAnchor>
    <xdr:from>
      <xdr:col>1</xdr:col>
      <xdr:colOff>762000</xdr:colOff>
      <xdr:row>56</xdr:row>
      <xdr:rowOff>0</xdr:rowOff>
    </xdr:from>
    <xdr:to>
      <xdr:col>6</xdr:col>
      <xdr:colOff>600075</xdr:colOff>
      <xdr:row>61</xdr:row>
      <xdr:rowOff>47625</xdr:rowOff>
    </xdr:to>
    <xdr:pic>
      <xdr:nvPicPr>
        <xdr:cNvPr id="3" name="Picture 3"/>
        <xdr:cNvPicPr preferRelativeResize="1">
          <a:picLocks noChangeAspect="1"/>
        </xdr:cNvPicPr>
      </xdr:nvPicPr>
      <xdr:blipFill>
        <a:blip r:embed="rId3"/>
        <a:stretch>
          <a:fillRect/>
        </a:stretch>
      </xdr:blipFill>
      <xdr:spPr>
        <a:xfrm>
          <a:off x="1047750" y="10839450"/>
          <a:ext cx="3600450" cy="1000125"/>
        </a:xfrm>
        <a:prstGeom prst="rect">
          <a:avLst/>
        </a:prstGeom>
        <a:solidFill>
          <a:srgbClr val="FFFFFF"/>
        </a:solid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695950"/>
    <xdr:graphicFrame>
      <xdr:nvGraphicFramePr>
        <xdr:cNvPr id="1" name="Shape 1025"/>
        <xdr:cNvGraphicFramePr/>
      </xdr:nvGraphicFramePr>
      <xdr:xfrm>
        <a:off x="0" y="0"/>
        <a:ext cx="9286875" cy="56959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695950"/>
    <xdr:graphicFrame>
      <xdr:nvGraphicFramePr>
        <xdr:cNvPr id="1" name="Shape 1025"/>
        <xdr:cNvGraphicFramePr/>
      </xdr:nvGraphicFramePr>
      <xdr:xfrm>
        <a:off x="0" y="0"/>
        <a:ext cx="9286875" cy="569595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695950"/>
    <xdr:graphicFrame>
      <xdr:nvGraphicFramePr>
        <xdr:cNvPr id="1" name="Shape 1025"/>
        <xdr:cNvGraphicFramePr/>
      </xdr:nvGraphicFramePr>
      <xdr:xfrm>
        <a:off x="0" y="0"/>
        <a:ext cx="9286875" cy="569595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695950"/>
    <xdr:graphicFrame>
      <xdr:nvGraphicFramePr>
        <xdr:cNvPr id="1" name="Shape 1025"/>
        <xdr:cNvGraphicFramePr/>
      </xdr:nvGraphicFramePr>
      <xdr:xfrm>
        <a:off x="0" y="0"/>
        <a:ext cx="9286875" cy="56959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0"/>
  <dimension ref="A1:AC52"/>
  <sheetViews>
    <sheetView tabSelected="1" workbookViewId="0" topLeftCell="A1">
      <selection activeCell="A1" sqref="A1"/>
    </sheetView>
  </sheetViews>
  <sheetFormatPr defaultColWidth="9.00390625" defaultRowHeight="14.25"/>
  <cols>
    <col min="1" max="3" width="9.00390625" style="279" customWidth="1"/>
    <col min="4" max="4" width="14.125" style="279" customWidth="1"/>
    <col min="5" max="5" width="6.125" style="279" customWidth="1"/>
    <col min="6" max="13" width="9.00390625" style="279" customWidth="1"/>
    <col min="14" max="14" width="25.25390625" style="279" customWidth="1"/>
    <col min="15" max="16384" width="9.00390625" style="279" customWidth="1"/>
  </cols>
  <sheetData>
    <row r="1" spans="1:9" s="273" customFormat="1" ht="29.25" customHeight="1">
      <c r="A1" s="190" t="s">
        <v>470</v>
      </c>
      <c r="B1" s="272"/>
      <c r="C1" s="272"/>
      <c r="D1" s="272"/>
      <c r="E1" s="272"/>
      <c r="I1" s="274"/>
    </row>
    <row r="2" spans="1:9" s="273" customFormat="1" ht="48.75" customHeight="1">
      <c r="A2" s="275" t="s">
        <v>179</v>
      </c>
      <c r="B2" s="272"/>
      <c r="C2" s="272"/>
      <c r="D2" s="272"/>
      <c r="E2" s="272"/>
      <c r="I2" s="274"/>
    </row>
    <row r="3" spans="1:14" s="274" customFormat="1" ht="57.75" customHeight="1">
      <c r="A3" s="398" t="s">
        <v>336</v>
      </c>
      <c r="B3" s="399"/>
      <c r="C3" s="399"/>
      <c r="D3" s="399"/>
      <c r="E3" s="399"/>
      <c r="F3" s="399"/>
      <c r="G3" s="399"/>
      <c r="H3" s="399"/>
      <c r="I3" s="399"/>
      <c r="J3" s="399"/>
      <c r="K3" s="399"/>
      <c r="L3" s="399"/>
      <c r="M3" s="399"/>
      <c r="N3" s="276"/>
    </row>
    <row r="4" spans="1:13" s="274" customFormat="1" ht="39.75" customHeight="1">
      <c r="A4" s="398" t="s">
        <v>110</v>
      </c>
      <c r="B4" s="399"/>
      <c r="C4" s="399"/>
      <c r="D4" s="399"/>
      <c r="E4" s="399"/>
      <c r="F4" s="399"/>
      <c r="G4" s="399"/>
      <c r="H4" s="399"/>
      <c r="I4" s="399"/>
      <c r="J4" s="399"/>
      <c r="K4" s="399"/>
      <c r="L4" s="399"/>
      <c r="M4" s="399"/>
    </row>
    <row r="5" spans="1:9" s="273" customFormat="1" ht="18">
      <c r="A5" s="277"/>
      <c r="B5" s="272"/>
      <c r="C5" s="272"/>
      <c r="D5" s="272"/>
      <c r="E5" s="272"/>
      <c r="I5" s="274"/>
    </row>
    <row r="6" spans="1:13" s="273" customFormat="1" ht="18">
      <c r="A6" s="400" t="s">
        <v>112</v>
      </c>
      <c r="B6" s="401"/>
      <c r="C6" s="401"/>
      <c r="D6" s="401"/>
      <c r="E6" s="401"/>
      <c r="F6" s="401"/>
      <c r="G6" s="401"/>
      <c r="H6" s="401"/>
      <c r="I6" s="401"/>
      <c r="J6" s="401"/>
      <c r="K6" s="401"/>
      <c r="L6" s="401"/>
      <c r="M6" s="401"/>
    </row>
    <row r="7" spans="1:9" s="273" customFormat="1" ht="18">
      <c r="A7" s="277"/>
      <c r="B7" s="272"/>
      <c r="C7" s="272"/>
      <c r="D7" s="272"/>
      <c r="E7" s="272"/>
      <c r="I7" s="274"/>
    </row>
    <row r="8" spans="1:13" s="274" customFormat="1" ht="81.75" customHeight="1">
      <c r="A8" s="402" t="s">
        <v>111</v>
      </c>
      <c r="B8" s="402"/>
      <c r="C8" s="402"/>
      <c r="D8" s="402"/>
      <c r="E8" s="402"/>
      <c r="F8" s="402"/>
      <c r="G8" s="402"/>
      <c r="H8" s="402"/>
      <c r="I8" s="402"/>
      <c r="J8" s="402"/>
      <c r="K8" s="402"/>
      <c r="L8" s="402"/>
      <c r="M8" s="402"/>
    </row>
    <row r="9" spans="1:13" s="274" customFormat="1" ht="43.5" customHeight="1">
      <c r="A9" s="403" t="s">
        <v>346</v>
      </c>
      <c r="B9" s="404"/>
      <c r="C9" s="404"/>
      <c r="D9" s="404"/>
      <c r="E9" s="404"/>
      <c r="F9" s="404"/>
      <c r="G9" s="404"/>
      <c r="H9" s="404"/>
      <c r="I9" s="404"/>
      <c r="J9" s="404"/>
      <c r="K9" s="404"/>
      <c r="L9" s="404"/>
      <c r="M9" s="404"/>
    </row>
    <row r="10" ht="18">
      <c r="A10" s="278" t="s">
        <v>113</v>
      </c>
    </row>
    <row r="12" spans="2:6" ht="15">
      <c r="B12" s="280" t="s">
        <v>104</v>
      </c>
      <c r="F12" s="280" t="s">
        <v>105</v>
      </c>
    </row>
    <row r="14" ht="14.25"/>
    <row r="15" ht="14.25"/>
    <row r="16" ht="14.25"/>
    <row r="17" ht="14.25"/>
    <row r="18" ht="14.25"/>
    <row r="19" ht="14.25"/>
    <row r="20" ht="14.25"/>
    <row r="21" ht="14.25"/>
    <row r="22" ht="14.25"/>
    <row r="23" ht="14.25"/>
    <row r="24" ht="14.25"/>
    <row r="25" ht="14.25"/>
    <row r="26" ht="14.25">
      <c r="F26" s="279" t="s">
        <v>115</v>
      </c>
    </row>
    <row r="27" ht="14.25">
      <c r="F27" s="279" t="s">
        <v>136</v>
      </c>
    </row>
    <row r="28" ht="14.25"/>
    <row r="30" ht="18">
      <c r="A30" s="278" t="s">
        <v>114</v>
      </c>
    </row>
    <row r="32" ht="14.25">
      <c r="B32" s="279" t="s">
        <v>345</v>
      </c>
    </row>
    <row r="33" spans="2:3" ht="14.25">
      <c r="B33" s="281">
        <v>1</v>
      </c>
      <c r="C33" s="282" t="s">
        <v>106</v>
      </c>
    </row>
    <row r="34" spans="2:3" ht="14.25">
      <c r="B34" s="281"/>
      <c r="C34" s="282" t="s">
        <v>107</v>
      </c>
    </row>
    <row r="35" spans="2:3" ht="14.25">
      <c r="B35" s="281"/>
      <c r="C35" s="282" t="s">
        <v>108</v>
      </c>
    </row>
    <row r="36" spans="2:3" ht="14.25">
      <c r="B36" s="281">
        <v>2</v>
      </c>
      <c r="C36" s="282" t="s">
        <v>106</v>
      </c>
    </row>
    <row r="37" spans="2:3" ht="14.25">
      <c r="B37" s="281"/>
      <c r="C37" s="282" t="s">
        <v>109</v>
      </c>
    </row>
    <row r="38" spans="2:3" ht="14.25">
      <c r="B38" s="281"/>
      <c r="C38" s="282" t="s">
        <v>108</v>
      </c>
    </row>
    <row r="39" spans="2:3" ht="14.25">
      <c r="B39" s="281">
        <v>3</v>
      </c>
      <c r="C39" s="279" t="s">
        <v>176</v>
      </c>
    </row>
    <row r="40" ht="14.25">
      <c r="C40" s="279" t="s">
        <v>177</v>
      </c>
    </row>
    <row r="41" ht="14.25">
      <c r="C41" s="279" t="s">
        <v>333</v>
      </c>
    </row>
    <row r="42" ht="15" thickBot="1"/>
    <row r="43" spans="2:29" s="285" customFormat="1" ht="18" customHeight="1">
      <c r="B43" s="389" t="s">
        <v>335</v>
      </c>
      <c r="C43" s="390"/>
      <c r="D43" s="390"/>
      <c r="E43" s="390"/>
      <c r="F43" s="390"/>
      <c r="G43" s="390"/>
      <c r="H43" s="390"/>
      <c r="I43" s="390"/>
      <c r="J43" s="390"/>
      <c r="K43" s="390"/>
      <c r="L43" s="390"/>
      <c r="M43" s="391"/>
      <c r="N43" s="283"/>
      <c r="O43" s="283"/>
      <c r="P43" s="284"/>
      <c r="Q43" s="284"/>
      <c r="R43" s="284"/>
      <c r="S43" s="284"/>
      <c r="T43" s="284"/>
      <c r="U43" s="283"/>
      <c r="V43" s="283"/>
      <c r="W43" s="284"/>
      <c r="X43" s="284"/>
      <c r="Y43" s="284"/>
      <c r="Z43" s="284"/>
      <c r="AA43" s="284"/>
      <c r="AB43" s="283"/>
      <c r="AC43" s="283"/>
    </row>
    <row r="44" spans="2:29" s="285" customFormat="1" ht="18" customHeight="1">
      <c r="B44" s="392"/>
      <c r="C44" s="393"/>
      <c r="D44" s="393"/>
      <c r="E44" s="393"/>
      <c r="F44" s="393"/>
      <c r="G44" s="393"/>
      <c r="H44" s="393"/>
      <c r="I44" s="393"/>
      <c r="J44" s="393"/>
      <c r="K44" s="393"/>
      <c r="L44" s="393"/>
      <c r="M44" s="394"/>
      <c r="N44" s="283"/>
      <c r="O44" s="283"/>
      <c r="P44" s="284"/>
      <c r="Q44" s="284"/>
      <c r="R44" s="284"/>
      <c r="S44" s="284"/>
      <c r="T44" s="284"/>
      <c r="U44" s="283"/>
      <c r="V44" s="283"/>
      <c r="W44" s="284"/>
      <c r="X44" s="284"/>
      <c r="Y44" s="284"/>
      <c r="Z44" s="284"/>
      <c r="AA44" s="284"/>
      <c r="AB44" s="283"/>
      <c r="AC44" s="283"/>
    </row>
    <row r="45" spans="2:29" s="285" customFormat="1" ht="18" customHeight="1">
      <c r="B45" s="392"/>
      <c r="C45" s="393"/>
      <c r="D45" s="393"/>
      <c r="E45" s="393"/>
      <c r="F45" s="393"/>
      <c r="G45" s="393"/>
      <c r="H45" s="393"/>
      <c r="I45" s="393"/>
      <c r="J45" s="393"/>
      <c r="K45" s="393"/>
      <c r="L45" s="393"/>
      <c r="M45" s="394"/>
      <c r="N45" s="283"/>
      <c r="O45" s="283"/>
      <c r="P45" s="284"/>
      <c r="Q45" s="284"/>
      <c r="R45" s="284"/>
      <c r="S45" s="284"/>
      <c r="T45" s="284"/>
      <c r="U45" s="283"/>
      <c r="V45" s="283"/>
      <c r="W45" s="284"/>
      <c r="X45" s="284"/>
      <c r="Y45" s="284"/>
      <c r="Z45" s="284"/>
      <c r="AA45" s="284"/>
      <c r="AB45" s="283"/>
      <c r="AC45" s="283"/>
    </row>
    <row r="46" spans="2:29" s="285" customFormat="1" ht="18" customHeight="1">
      <c r="B46" s="392"/>
      <c r="C46" s="393"/>
      <c r="D46" s="393"/>
      <c r="E46" s="393"/>
      <c r="F46" s="393"/>
      <c r="G46" s="393"/>
      <c r="H46" s="393"/>
      <c r="I46" s="393"/>
      <c r="J46" s="393"/>
      <c r="K46" s="393"/>
      <c r="L46" s="393"/>
      <c r="M46" s="394"/>
      <c r="N46" s="283"/>
      <c r="O46" s="283"/>
      <c r="P46" s="284"/>
      <c r="Q46" s="284"/>
      <c r="R46" s="284"/>
      <c r="S46" s="284"/>
      <c r="T46" s="284"/>
      <c r="U46" s="283"/>
      <c r="V46" s="283"/>
      <c r="W46" s="284"/>
      <c r="X46" s="284"/>
      <c r="Y46" s="284"/>
      <c r="Z46" s="284"/>
      <c r="AA46" s="284"/>
      <c r="AB46" s="283"/>
      <c r="AC46" s="283"/>
    </row>
    <row r="47" spans="2:29" s="285" customFormat="1" ht="18" customHeight="1">
      <c r="B47" s="392"/>
      <c r="C47" s="393"/>
      <c r="D47" s="393"/>
      <c r="E47" s="393"/>
      <c r="F47" s="393"/>
      <c r="G47" s="393"/>
      <c r="H47" s="393"/>
      <c r="I47" s="393"/>
      <c r="J47" s="393"/>
      <c r="K47" s="393"/>
      <c r="L47" s="393"/>
      <c r="M47" s="394"/>
      <c r="N47" s="283"/>
      <c r="O47" s="283"/>
      <c r="P47" s="284"/>
      <c r="Q47" s="284"/>
      <c r="R47" s="284"/>
      <c r="S47" s="284"/>
      <c r="T47" s="284"/>
      <c r="U47" s="283"/>
      <c r="V47" s="283"/>
      <c r="W47" s="284"/>
      <c r="X47" s="284"/>
      <c r="Y47" s="284"/>
      <c r="Z47" s="284"/>
      <c r="AA47" s="284"/>
      <c r="AB47" s="283"/>
      <c r="AC47" s="283"/>
    </row>
    <row r="48" spans="2:29" s="285" customFormat="1" ht="18" customHeight="1">
      <c r="B48" s="392"/>
      <c r="C48" s="393"/>
      <c r="D48" s="393"/>
      <c r="E48" s="393"/>
      <c r="F48" s="393"/>
      <c r="G48" s="393"/>
      <c r="H48" s="393"/>
      <c r="I48" s="393"/>
      <c r="J48" s="393"/>
      <c r="K48" s="393"/>
      <c r="L48" s="393"/>
      <c r="M48" s="394"/>
      <c r="N48" s="283"/>
      <c r="O48" s="283"/>
      <c r="P48" s="284"/>
      <c r="Q48" s="284"/>
      <c r="R48" s="284"/>
      <c r="S48" s="284"/>
      <c r="T48" s="284"/>
      <c r="U48" s="283"/>
      <c r="V48" s="283"/>
      <c r="W48" s="284"/>
      <c r="X48" s="284"/>
      <c r="Y48" s="284"/>
      <c r="Z48" s="284"/>
      <c r="AA48" s="284"/>
      <c r="AB48" s="283"/>
      <c r="AC48" s="283"/>
    </row>
    <row r="49" spans="2:29" s="285" customFormat="1" ht="18" customHeight="1">
      <c r="B49" s="392"/>
      <c r="C49" s="393"/>
      <c r="D49" s="393"/>
      <c r="E49" s="393"/>
      <c r="F49" s="393"/>
      <c r="G49" s="393"/>
      <c r="H49" s="393"/>
      <c r="I49" s="393"/>
      <c r="J49" s="393"/>
      <c r="K49" s="393"/>
      <c r="L49" s="393"/>
      <c r="M49" s="394"/>
      <c r="N49" s="283"/>
      <c r="O49" s="283"/>
      <c r="P49" s="284"/>
      <c r="Q49" s="284"/>
      <c r="R49" s="284"/>
      <c r="S49" s="284"/>
      <c r="T49" s="284"/>
      <c r="U49" s="283"/>
      <c r="V49" s="283"/>
      <c r="W49" s="284"/>
      <c r="X49" s="284"/>
      <c r="Y49" s="284"/>
      <c r="Z49" s="284"/>
      <c r="AA49" s="284"/>
      <c r="AB49" s="283"/>
      <c r="AC49" s="283"/>
    </row>
    <row r="50" spans="2:29" s="285" customFormat="1" ht="18" customHeight="1">
      <c r="B50" s="392"/>
      <c r="C50" s="393"/>
      <c r="D50" s="393"/>
      <c r="E50" s="393"/>
      <c r="F50" s="393"/>
      <c r="G50" s="393"/>
      <c r="H50" s="393"/>
      <c r="I50" s="393"/>
      <c r="J50" s="393"/>
      <c r="K50" s="393"/>
      <c r="L50" s="393"/>
      <c r="M50" s="394"/>
      <c r="N50" s="283"/>
      <c r="O50" s="283"/>
      <c r="P50" s="284"/>
      <c r="Q50" s="284"/>
      <c r="R50" s="284"/>
      <c r="S50" s="284"/>
      <c r="T50" s="284"/>
      <c r="U50" s="283"/>
      <c r="V50" s="283"/>
      <c r="W50" s="284"/>
      <c r="X50" s="284"/>
      <c r="Y50" s="284"/>
      <c r="Z50" s="284"/>
      <c r="AA50" s="284"/>
      <c r="AB50" s="283"/>
      <c r="AC50" s="283"/>
    </row>
    <row r="51" spans="2:29" s="285" customFormat="1" ht="18" customHeight="1">
      <c r="B51" s="392"/>
      <c r="C51" s="393"/>
      <c r="D51" s="393"/>
      <c r="E51" s="393"/>
      <c r="F51" s="393"/>
      <c r="G51" s="393"/>
      <c r="H51" s="393"/>
      <c r="I51" s="393"/>
      <c r="J51" s="393"/>
      <c r="K51" s="393"/>
      <c r="L51" s="393"/>
      <c r="M51" s="394"/>
      <c r="N51" s="283"/>
      <c r="O51" s="283"/>
      <c r="P51" s="284"/>
      <c r="Q51" s="284"/>
      <c r="R51" s="284"/>
      <c r="S51" s="284"/>
      <c r="T51" s="284"/>
      <c r="U51" s="283"/>
      <c r="V51" s="283"/>
      <c r="W51" s="284"/>
      <c r="X51" s="284"/>
      <c r="Y51" s="284"/>
      <c r="Z51" s="284"/>
      <c r="AA51" s="284"/>
      <c r="AB51" s="283"/>
      <c r="AC51" s="283"/>
    </row>
    <row r="52" spans="2:29" s="285" customFormat="1" ht="18" customHeight="1" thickBot="1">
      <c r="B52" s="395"/>
      <c r="C52" s="396"/>
      <c r="D52" s="396"/>
      <c r="E52" s="396"/>
      <c r="F52" s="396"/>
      <c r="G52" s="396"/>
      <c r="H52" s="396"/>
      <c r="I52" s="396"/>
      <c r="J52" s="396"/>
      <c r="K52" s="396"/>
      <c r="L52" s="396"/>
      <c r="M52" s="397"/>
      <c r="N52" s="283"/>
      <c r="O52" s="283"/>
      <c r="P52" s="284"/>
      <c r="Q52" s="284"/>
      <c r="R52" s="284"/>
      <c r="S52" s="284"/>
      <c r="T52" s="284"/>
      <c r="U52" s="283"/>
      <c r="V52" s="283"/>
      <c r="W52" s="284"/>
      <c r="X52" s="284"/>
      <c r="Y52" s="284"/>
      <c r="Z52" s="284"/>
      <c r="AA52" s="284"/>
      <c r="AB52" s="283"/>
      <c r="AC52" s="283"/>
    </row>
  </sheetData>
  <sheetProtection selectLockedCells="1" pivotTables="0"/>
  <mergeCells count="6">
    <mergeCell ref="B43:M52"/>
    <mergeCell ref="A3:M3"/>
    <mergeCell ref="A4:M4"/>
    <mergeCell ref="A6:M6"/>
    <mergeCell ref="A8:M8"/>
    <mergeCell ref="A9:M9"/>
  </mergeCell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Q59"/>
  <sheetViews>
    <sheetView workbookViewId="0" topLeftCell="A1">
      <selection activeCell="B55" sqref="B55:E58"/>
    </sheetView>
  </sheetViews>
  <sheetFormatPr defaultColWidth="9.00390625" defaultRowHeight="14.25"/>
  <cols>
    <col min="1" max="2" width="9.00390625" style="26" customWidth="1"/>
    <col min="3" max="3" width="30.50390625" style="26" customWidth="1"/>
    <col min="4" max="6" width="9.00390625" style="26" customWidth="1"/>
    <col min="7" max="7" width="9.50390625" style="266" customWidth="1"/>
    <col min="8" max="8" width="11.125" style="27" bestFit="1" customWidth="1"/>
    <col min="9" max="9" width="3.75390625" style="26" customWidth="1"/>
    <col min="10" max="11" width="9.00390625" style="26" customWidth="1"/>
    <col min="12" max="12" width="9.00390625" style="81" customWidth="1"/>
    <col min="13" max="14" width="9.00390625" style="26" customWidth="1"/>
    <col min="15" max="15" width="11.375" style="26" customWidth="1"/>
    <col min="16" max="16384" width="9.00390625" style="26" customWidth="1"/>
  </cols>
  <sheetData>
    <row r="1" spans="1:17" ht="20.25">
      <c r="A1" s="190" t="s">
        <v>470</v>
      </c>
      <c r="Q1" s="229"/>
    </row>
    <row r="2" ht="18">
      <c r="A2" s="28" t="s">
        <v>179</v>
      </c>
    </row>
    <row r="3" ht="18">
      <c r="A3" s="28"/>
    </row>
    <row r="4" spans="1:2" ht="18.75" customHeight="1">
      <c r="A4" s="28"/>
      <c r="B4" s="29"/>
    </row>
    <row r="5" spans="1:11" ht="18.75" customHeight="1">
      <c r="A5" s="30" t="s">
        <v>121</v>
      </c>
      <c r="B5" s="31"/>
      <c r="C5" s="32"/>
      <c r="D5" s="32"/>
      <c r="E5" s="33"/>
      <c r="F5" s="34"/>
      <c r="H5" s="405" t="s">
        <v>353</v>
      </c>
      <c r="I5" s="405"/>
      <c r="J5" s="405"/>
      <c r="K5" s="405"/>
    </row>
    <row r="6" spans="1:8" ht="18.75" customHeight="1">
      <c r="A6" s="35"/>
      <c r="B6" s="27"/>
      <c r="C6" s="32"/>
      <c r="D6" s="32"/>
      <c r="E6" s="33"/>
      <c r="F6" s="32"/>
      <c r="H6" s="33"/>
    </row>
    <row r="7" spans="1:8" ht="18.75" customHeight="1">
      <c r="A7" s="30" t="s">
        <v>116</v>
      </c>
      <c r="B7" s="31"/>
      <c r="C7" s="32"/>
      <c r="D7" s="32"/>
      <c r="E7" s="33"/>
      <c r="F7" s="32"/>
      <c r="H7" s="33"/>
    </row>
    <row r="8" spans="1:8" ht="18.75" customHeight="1">
      <c r="A8" s="30"/>
      <c r="B8" s="31"/>
      <c r="C8" s="32"/>
      <c r="D8" s="32"/>
      <c r="E8" s="33"/>
      <c r="F8" s="32"/>
      <c r="H8" s="33"/>
    </row>
    <row r="9" spans="1:8" ht="18.75" customHeight="1">
      <c r="A9" s="36" t="s">
        <v>67</v>
      </c>
      <c r="B9" s="31"/>
      <c r="C9" s="32"/>
      <c r="D9" s="32"/>
      <c r="E9" s="32"/>
      <c r="F9" s="32"/>
      <c r="H9" s="195">
        <v>15</v>
      </c>
    </row>
    <row r="10" spans="1:8" ht="18.75" customHeight="1">
      <c r="A10" s="36" t="s">
        <v>68</v>
      </c>
      <c r="B10" s="27"/>
      <c r="C10" s="32"/>
      <c r="D10" s="32"/>
      <c r="E10" s="32"/>
      <c r="F10" s="32"/>
      <c r="H10" s="195">
        <v>9</v>
      </c>
    </row>
    <row r="11" spans="1:8" ht="18.75" customHeight="1">
      <c r="A11" s="36"/>
      <c r="B11" s="27"/>
      <c r="C11" s="32"/>
      <c r="D11" s="32"/>
      <c r="E11" s="32"/>
      <c r="F11" s="32"/>
      <c r="H11" s="196"/>
    </row>
    <row r="12" spans="1:8" ht="18.75" customHeight="1">
      <c r="A12" s="36" t="s">
        <v>70</v>
      </c>
      <c r="B12" s="27"/>
      <c r="C12" s="32"/>
      <c r="D12" s="32"/>
      <c r="E12" s="32"/>
      <c r="F12" s="37"/>
      <c r="H12" s="197">
        <v>120</v>
      </c>
    </row>
    <row r="13" spans="1:8" ht="18.75" customHeight="1">
      <c r="A13" s="36" t="s">
        <v>97</v>
      </c>
      <c r="B13" s="31"/>
      <c r="C13" s="32"/>
      <c r="D13" s="32"/>
      <c r="E13" s="32"/>
      <c r="F13" s="32"/>
      <c r="H13" s="271" t="s">
        <v>181</v>
      </c>
    </row>
    <row r="14" spans="1:8" ht="18.75" customHeight="1">
      <c r="A14" s="36" t="s">
        <v>223</v>
      </c>
      <c r="B14" s="27"/>
      <c r="C14" s="32"/>
      <c r="D14" s="32"/>
      <c r="E14" s="32"/>
      <c r="F14" s="32"/>
      <c r="H14" s="197">
        <v>25</v>
      </c>
    </row>
    <row r="15" spans="1:8" ht="18.75" customHeight="1">
      <c r="A15" s="36"/>
      <c r="B15" s="27"/>
      <c r="C15" s="32"/>
      <c r="D15" s="32"/>
      <c r="E15" s="32"/>
      <c r="F15" s="32"/>
      <c r="H15" s="198"/>
    </row>
    <row r="16" spans="1:13" ht="18.75" customHeight="1">
      <c r="A16" s="36" t="s">
        <v>120</v>
      </c>
      <c r="B16" s="27"/>
      <c r="C16" s="32"/>
      <c r="D16" s="32"/>
      <c r="E16" s="32"/>
      <c r="F16" s="37"/>
      <c r="G16" s="266">
        <v>7</v>
      </c>
      <c r="H16" s="270" t="s">
        <v>228</v>
      </c>
      <c r="M16" s="26" t="s">
        <v>119</v>
      </c>
    </row>
    <row r="17" spans="1:13" ht="18.75" customHeight="1">
      <c r="A17" s="36" t="s">
        <v>69</v>
      </c>
      <c r="B17" s="27"/>
      <c r="C17" s="32"/>
      <c r="D17" s="32"/>
      <c r="E17" s="32"/>
      <c r="F17" s="37"/>
      <c r="G17" s="309"/>
      <c r="H17" s="230">
        <v>51</v>
      </c>
      <c r="J17" s="81"/>
      <c r="M17" s="26" t="s">
        <v>173</v>
      </c>
    </row>
    <row r="18" spans="1:15" ht="18.75" customHeight="1">
      <c r="A18" s="36" t="s">
        <v>99</v>
      </c>
      <c r="B18" s="27"/>
      <c r="C18" s="32"/>
      <c r="D18" s="32"/>
      <c r="E18" s="32"/>
      <c r="F18" s="37"/>
      <c r="G18" s="309"/>
      <c r="H18" s="230">
        <v>152.5</v>
      </c>
      <c r="J18" s="213"/>
      <c r="M18" s="26" t="s">
        <v>174</v>
      </c>
      <c r="O18" s="33"/>
    </row>
    <row r="19" spans="1:15" ht="18.75" customHeight="1">
      <c r="A19" s="36" t="s">
        <v>100</v>
      </c>
      <c r="B19" s="27"/>
      <c r="C19" s="32"/>
      <c r="D19" s="32"/>
      <c r="E19" s="32"/>
      <c r="F19" s="37"/>
      <c r="G19" s="309"/>
      <c r="H19" s="230">
        <v>40</v>
      </c>
      <c r="J19" s="38"/>
      <c r="O19" s="39"/>
    </row>
    <row r="20" spans="1:15" ht="18.75" customHeight="1">
      <c r="A20" s="36" t="s">
        <v>101</v>
      </c>
      <c r="B20" s="27"/>
      <c r="C20" s="32"/>
      <c r="D20" s="32"/>
      <c r="E20" s="32"/>
      <c r="F20" s="37"/>
      <c r="G20" s="309"/>
      <c r="H20" s="230">
        <v>137.5</v>
      </c>
      <c r="J20" s="38"/>
      <c r="O20" s="39"/>
    </row>
    <row r="21" spans="1:15" ht="18.75" customHeight="1">
      <c r="A21" s="36" t="s">
        <v>224</v>
      </c>
      <c r="B21" s="27"/>
      <c r="C21" s="32"/>
      <c r="D21" s="32"/>
      <c r="E21" s="32"/>
      <c r="F21" s="37"/>
      <c r="G21" s="310"/>
      <c r="H21" s="230">
        <v>0</v>
      </c>
      <c r="J21" s="38"/>
      <c r="O21" s="39"/>
    </row>
    <row r="22" spans="2:15" ht="18.75" customHeight="1">
      <c r="B22" s="27"/>
      <c r="C22" s="32"/>
      <c r="D22" s="32"/>
      <c r="E22" s="32"/>
      <c r="F22" s="37"/>
      <c r="G22" s="311"/>
      <c r="H22" s="39"/>
      <c r="O22" s="39"/>
    </row>
    <row r="23" spans="1:15" ht="18.75" customHeight="1">
      <c r="A23" s="36" t="s">
        <v>133</v>
      </c>
      <c r="B23" s="27"/>
      <c r="C23" s="32"/>
      <c r="D23" s="32"/>
      <c r="E23" s="32"/>
      <c r="F23" s="37"/>
      <c r="G23" s="311"/>
      <c r="H23" s="199">
        <v>40</v>
      </c>
      <c r="O23" s="39"/>
    </row>
    <row r="24" spans="1:15" ht="18.75" customHeight="1">
      <c r="A24" s="36" t="s">
        <v>135</v>
      </c>
      <c r="B24" s="40"/>
      <c r="C24" s="40"/>
      <c r="D24" s="40"/>
      <c r="E24" s="41"/>
      <c r="F24" s="32"/>
      <c r="H24" s="198">
        <v>393</v>
      </c>
      <c r="O24" s="39"/>
    </row>
    <row r="25" spans="1:15" ht="18.75" customHeight="1">
      <c r="A25" s="36" t="s">
        <v>134</v>
      </c>
      <c r="B25" s="27"/>
      <c r="C25" s="32"/>
      <c r="D25" s="32"/>
      <c r="E25" s="32"/>
      <c r="F25" s="42"/>
      <c r="G25" s="267"/>
      <c r="H25" s="198">
        <v>393</v>
      </c>
      <c r="J25" s="81"/>
      <c r="O25" s="39"/>
    </row>
    <row r="26" spans="1:8" ht="18.75" customHeight="1">
      <c r="A26" s="36" t="s">
        <v>98</v>
      </c>
      <c r="B26" s="27"/>
      <c r="C26" s="32"/>
      <c r="D26" s="32"/>
      <c r="E26" s="32"/>
      <c r="F26" s="32"/>
      <c r="H26" s="197">
        <v>500</v>
      </c>
    </row>
    <row r="27" spans="1:15" ht="18.75" customHeight="1">
      <c r="A27" s="43" t="s">
        <v>338</v>
      </c>
      <c r="C27" s="44"/>
      <c r="D27" s="45"/>
      <c r="E27" s="46"/>
      <c r="F27" s="47"/>
      <c r="G27" s="312"/>
      <c r="H27" s="200"/>
      <c r="I27" s="29"/>
      <c r="O27" s="39"/>
    </row>
    <row r="28" spans="1:9" ht="18.75" customHeight="1">
      <c r="A28" s="43" t="s">
        <v>339</v>
      </c>
      <c r="B28" s="48"/>
      <c r="D28" s="48"/>
      <c r="E28" s="48"/>
      <c r="F28" s="49"/>
      <c r="G28" s="312"/>
      <c r="H28" s="201"/>
      <c r="I28" s="29"/>
    </row>
    <row r="29" spans="2:10" ht="18.75" customHeight="1">
      <c r="B29" s="50" t="s">
        <v>326</v>
      </c>
      <c r="D29" s="51"/>
      <c r="E29" s="51"/>
      <c r="F29" s="52"/>
      <c r="G29" s="313"/>
      <c r="H29" s="195">
        <v>0</v>
      </c>
      <c r="J29" s="26" t="s">
        <v>341</v>
      </c>
    </row>
    <row r="30" spans="2:10" ht="18.75" customHeight="1">
      <c r="B30" s="50" t="s">
        <v>325</v>
      </c>
      <c r="C30" s="234"/>
      <c r="D30" s="235"/>
      <c r="E30" s="235"/>
      <c r="F30" s="236"/>
      <c r="G30" s="314"/>
      <c r="H30" s="195">
        <v>0</v>
      </c>
      <c r="J30" s="26" t="s">
        <v>340</v>
      </c>
    </row>
    <row r="31" spans="2:10" ht="18.75" customHeight="1">
      <c r="B31" s="50" t="s">
        <v>175</v>
      </c>
      <c r="D31" s="53"/>
      <c r="E31" s="53"/>
      <c r="F31" s="54"/>
      <c r="G31" s="267"/>
      <c r="H31" s="195">
        <v>3.25</v>
      </c>
      <c r="J31" s="26" t="s">
        <v>337</v>
      </c>
    </row>
    <row r="32" spans="2:10" ht="18.75" customHeight="1">
      <c r="B32" s="50" t="s">
        <v>222</v>
      </c>
      <c r="H32" s="268">
        <v>2.9876000000000005</v>
      </c>
      <c r="J32" s="26" t="s">
        <v>337</v>
      </c>
    </row>
    <row r="33" spans="2:8" ht="18.75" customHeight="1">
      <c r="B33" s="50"/>
      <c r="H33" s="202"/>
    </row>
    <row r="34" spans="1:8" ht="18.75" customHeight="1">
      <c r="A34" s="43" t="s">
        <v>344</v>
      </c>
      <c r="B34" s="53"/>
      <c r="D34" s="53"/>
      <c r="E34" s="53"/>
      <c r="F34" s="54"/>
      <c r="G34" s="267"/>
      <c r="H34" s="202"/>
    </row>
    <row r="35" spans="2:8" ht="18.75" customHeight="1">
      <c r="B35" s="56" t="s">
        <v>342</v>
      </c>
      <c r="D35" s="53"/>
      <c r="E35" s="53"/>
      <c r="F35" s="54"/>
      <c r="G35" s="267"/>
      <c r="H35" s="195">
        <v>0.5</v>
      </c>
    </row>
    <row r="36" spans="2:8" ht="18.75" customHeight="1">
      <c r="B36" s="193" t="s">
        <v>343</v>
      </c>
      <c r="H36" s="195">
        <v>0.5</v>
      </c>
    </row>
    <row r="37" spans="1:8" ht="18.75" customHeight="1">
      <c r="A37" s="194" t="s">
        <v>461</v>
      </c>
      <c r="B37" s="193"/>
      <c r="H37" s="203"/>
    </row>
    <row r="38" spans="2:11" ht="18.75" customHeight="1">
      <c r="B38" s="193" t="s">
        <v>309</v>
      </c>
      <c r="D38" s="370"/>
      <c r="E38" s="370"/>
      <c r="F38" s="370"/>
      <c r="G38" s="371"/>
      <c r="H38" s="383">
        <v>355</v>
      </c>
      <c r="I38" s="370"/>
      <c r="J38" s="370"/>
      <c r="K38" s="370"/>
    </row>
    <row r="39" spans="1:11" ht="15.75">
      <c r="A39" s="194" t="s">
        <v>462</v>
      </c>
      <c r="C39" s="370"/>
      <c r="D39" s="370"/>
      <c r="E39" s="370"/>
      <c r="F39" s="370"/>
      <c r="G39" s="371"/>
      <c r="H39" s="372"/>
      <c r="I39" s="370"/>
      <c r="J39" s="370"/>
      <c r="K39" s="370"/>
    </row>
    <row r="40" spans="2:11" ht="15.75">
      <c r="B40" s="50" t="s">
        <v>465</v>
      </c>
      <c r="C40" s="370"/>
      <c r="D40" s="373"/>
      <c r="E40" s="373"/>
      <c r="F40" s="374"/>
      <c r="G40" s="386">
        <v>66</v>
      </c>
      <c r="H40" s="376"/>
      <c r="I40" s="370"/>
      <c r="J40" s="370"/>
      <c r="K40" s="370"/>
    </row>
    <row r="41" spans="2:11" ht="15.75">
      <c r="B41" s="50" t="s">
        <v>316</v>
      </c>
      <c r="C41" s="370"/>
      <c r="D41" s="373"/>
      <c r="E41" s="373"/>
      <c r="F41" s="374"/>
      <c r="G41" s="386">
        <v>1</v>
      </c>
      <c r="H41" s="384">
        <v>1</v>
      </c>
      <c r="I41" s="370"/>
      <c r="J41" s="370"/>
      <c r="K41" s="370"/>
    </row>
    <row r="42" spans="2:11" ht="15.75">
      <c r="B42" s="50" t="s">
        <v>317</v>
      </c>
      <c r="C42" s="370"/>
      <c r="D42" s="373"/>
      <c r="E42" s="373"/>
      <c r="F42" s="374"/>
      <c r="G42" s="375"/>
      <c r="H42" s="385">
        <v>2</v>
      </c>
      <c r="I42" s="370"/>
      <c r="J42" s="370"/>
      <c r="K42" s="370"/>
    </row>
    <row r="43" spans="2:11" ht="15.75">
      <c r="B43" s="50" t="s">
        <v>458</v>
      </c>
      <c r="D43" s="373"/>
      <c r="E43" s="373"/>
      <c r="F43" s="374"/>
      <c r="G43" s="375"/>
      <c r="H43" s="387">
        <v>276.3</v>
      </c>
      <c r="I43" s="370"/>
      <c r="J43" s="370"/>
      <c r="K43" s="370"/>
    </row>
    <row r="44" spans="1:9" ht="15.75">
      <c r="A44" s="377"/>
      <c r="B44" s="378" t="s">
        <v>459</v>
      </c>
      <c r="C44" s="378"/>
      <c r="D44" s="378"/>
      <c r="E44" s="378"/>
      <c r="F44" s="378"/>
      <c r="H44" s="120">
        <v>400</v>
      </c>
      <c r="I44" s="379"/>
    </row>
    <row r="45" spans="1:10" ht="15.75">
      <c r="A45" s="378"/>
      <c r="B45" s="378"/>
      <c r="C45" s="378"/>
      <c r="D45" s="378"/>
      <c r="E45" s="378"/>
      <c r="F45" s="378"/>
      <c r="H45" s="380"/>
      <c r="I45" s="381"/>
      <c r="J45" s="231"/>
    </row>
    <row r="46" spans="1:10" ht="15.75">
      <c r="A46" s="378"/>
      <c r="B46" s="382"/>
      <c r="C46" s="382"/>
      <c r="D46" s="382"/>
      <c r="E46" s="382"/>
      <c r="F46" s="382"/>
      <c r="G46" s="315"/>
      <c r="H46" s="388"/>
      <c r="I46" s="381"/>
      <c r="J46" s="231"/>
    </row>
    <row r="47" spans="1:10" ht="15.75">
      <c r="A47" s="378"/>
      <c r="B47" s="378"/>
      <c r="C47" s="378"/>
      <c r="D47" s="378"/>
      <c r="E47" s="378"/>
      <c r="F47" s="378"/>
      <c r="H47" s="380"/>
      <c r="I47" s="381"/>
      <c r="J47" s="231"/>
    </row>
    <row r="48" spans="1:10" ht="15.75">
      <c r="A48" s="194" t="s">
        <v>460</v>
      </c>
      <c r="B48" s="232"/>
      <c r="C48" s="232"/>
      <c r="D48" s="232"/>
      <c r="E48" s="232"/>
      <c r="F48" s="232"/>
      <c r="H48" s="33"/>
      <c r="I48" s="231"/>
      <c r="J48" s="231"/>
    </row>
    <row r="49" spans="1:10" ht="15.75">
      <c r="A49" s="232"/>
      <c r="B49" s="232" t="s">
        <v>464</v>
      </c>
      <c r="C49" s="232"/>
      <c r="D49" s="232"/>
      <c r="E49" s="232"/>
      <c r="F49" s="232"/>
      <c r="G49" s="266">
        <v>52</v>
      </c>
      <c r="H49" s="233"/>
      <c r="I49" s="231"/>
      <c r="J49" s="231"/>
    </row>
    <row r="50" spans="1:10" ht="15.75">
      <c r="A50" s="232"/>
      <c r="B50" s="232"/>
      <c r="C50" s="232"/>
      <c r="D50" s="232"/>
      <c r="E50" s="232"/>
      <c r="F50" s="232"/>
      <c r="G50" s="307">
        <v>1</v>
      </c>
      <c r="H50" s="33"/>
      <c r="I50" s="231"/>
      <c r="J50" s="231"/>
    </row>
    <row r="51" spans="1:10" ht="15.75">
      <c r="A51" s="232"/>
      <c r="B51" s="232" t="s">
        <v>463</v>
      </c>
      <c r="C51" s="232"/>
      <c r="D51" s="232"/>
      <c r="E51" s="232"/>
      <c r="F51" s="232"/>
      <c r="H51" s="233">
        <v>306.7</v>
      </c>
      <c r="I51" s="231"/>
      <c r="J51" s="231"/>
    </row>
    <row r="52" spans="1:10" ht="15.75">
      <c r="A52" s="232"/>
      <c r="B52" s="232"/>
      <c r="C52" s="232"/>
      <c r="D52" s="232"/>
      <c r="E52" s="232"/>
      <c r="F52" s="232"/>
      <c r="H52" s="33"/>
      <c r="I52" s="231"/>
      <c r="J52" s="231"/>
    </row>
    <row r="53" spans="1:10" ht="15.75">
      <c r="A53" s="232"/>
      <c r="B53" s="232"/>
      <c r="C53" s="232"/>
      <c r="D53" s="232"/>
      <c r="E53" s="232"/>
      <c r="F53" s="232"/>
      <c r="H53" s="33"/>
      <c r="I53" s="231"/>
      <c r="J53" s="231"/>
    </row>
    <row r="54" spans="1:10" ht="15.75">
      <c r="A54" s="232"/>
      <c r="B54" s="232"/>
      <c r="C54" s="232"/>
      <c r="D54" s="232"/>
      <c r="E54" s="232"/>
      <c r="F54" s="232"/>
      <c r="H54" s="33"/>
      <c r="I54" s="231"/>
      <c r="J54" s="231"/>
    </row>
    <row r="55" spans="1:10" ht="15.75">
      <c r="A55" s="232"/>
      <c r="B55" s="232"/>
      <c r="C55" s="232"/>
      <c r="D55" s="232"/>
      <c r="E55" s="232"/>
      <c r="F55" s="232"/>
      <c r="H55" s="33"/>
      <c r="I55" s="231"/>
      <c r="J55" s="231"/>
    </row>
    <row r="56" spans="1:10" ht="15.75">
      <c r="A56" s="232"/>
      <c r="B56" s="232"/>
      <c r="C56" s="232"/>
      <c r="D56" s="232"/>
      <c r="E56" s="232"/>
      <c r="F56" s="232"/>
      <c r="H56" s="33"/>
      <c r="I56" s="231"/>
      <c r="J56" s="231"/>
    </row>
    <row r="57" spans="1:10" ht="15.75">
      <c r="A57" s="232"/>
      <c r="B57" s="232"/>
      <c r="C57" s="232"/>
      <c r="D57" s="232"/>
      <c r="E57" s="232"/>
      <c r="F57" s="232"/>
      <c r="H57" s="33"/>
      <c r="I57" s="231"/>
      <c r="J57" s="231"/>
    </row>
    <row r="58" spans="8:10" ht="15.75">
      <c r="H58" s="33"/>
      <c r="I58" s="231"/>
      <c r="J58" s="231"/>
    </row>
    <row r="59" spans="8:10" ht="15.75">
      <c r="H59" s="33"/>
      <c r="I59" s="231"/>
      <c r="J59" s="231"/>
    </row>
  </sheetData>
  <sheetProtection selectLockedCells="1"/>
  <mergeCells count="1">
    <mergeCell ref="H5:K5"/>
  </mergeCells>
  <printOptions gridLines="1" headings="1"/>
  <pageMargins left="0.31496062992125984" right="0.2755905511811024" top="0.11811023622047245" bottom="0.31496062992125984" header="0.11811023622047245" footer="0.31496062992125984"/>
  <pageSetup fitToHeight="1" fitToWidth="1" horizontalDpi="600" verticalDpi="600" orientation="portrait" paperSize="9" scale="10" r:id="rId3"/>
  <drawing r:id="rId2"/>
  <legacyDrawing r:id="rId1"/>
</worksheet>
</file>

<file path=xl/worksheets/sheet3.xml><?xml version="1.0" encoding="utf-8"?>
<worksheet xmlns="http://schemas.openxmlformats.org/spreadsheetml/2006/main" xmlns:r="http://schemas.openxmlformats.org/officeDocument/2006/relationships">
  <sheetPr codeName="Sheet6">
    <pageSetUpPr fitToPage="1"/>
  </sheetPr>
  <dimension ref="A1:AB86"/>
  <sheetViews>
    <sheetView workbookViewId="0" topLeftCell="A1">
      <selection activeCell="D69" sqref="D69"/>
    </sheetView>
  </sheetViews>
  <sheetFormatPr defaultColWidth="9.00390625" defaultRowHeight="14.25" zeroHeight="1"/>
  <cols>
    <col min="1" max="1" width="29.25390625" style="32" customWidth="1"/>
    <col min="2" max="2" width="10.125" style="32" customWidth="1"/>
    <col min="3" max="3" width="10.625" style="32" customWidth="1"/>
    <col min="4" max="4" width="17.875" style="32" customWidth="1"/>
    <col min="5" max="5" width="28.125" style="32" customWidth="1"/>
    <col min="6" max="6" width="8.125" style="32" customWidth="1"/>
    <col min="7" max="7" width="3.875" style="81" customWidth="1"/>
    <col min="8" max="8" width="7.625" style="32" customWidth="1"/>
    <col min="9" max="9" width="3.375" style="32" customWidth="1"/>
    <col min="10" max="10" width="3.25390625" style="32" customWidth="1"/>
    <col min="11" max="11" width="24.625" style="68" customWidth="1"/>
    <col min="12" max="12" width="10.50390625" style="35" customWidth="1"/>
    <col min="13" max="13" width="2.50390625" style="32" customWidth="1"/>
    <col min="14" max="16384" width="9.00390625" style="32" customWidth="1"/>
  </cols>
  <sheetData>
    <row r="1" spans="1:11" s="59" customFormat="1" ht="25.5" customHeight="1">
      <c r="A1" s="87" t="s">
        <v>470</v>
      </c>
      <c r="B1" s="57"/>
      <c r="C1" s="57"/>
      <c r="D1" s="57"/>
      <c r="E1" s="57"/>
      <c r="F1" s="58"/>
      <c r="G1" s="58"/>
      <c r="H1" s="58"/>
      <c r="I1" s="32"/>
      <c r="K1" s="60"/>
    </row>
    <row r="2" spans="1:11" s="59" customFormat="1" ht="51.75" customHeight="1">
      <c r="A2" s="61" t="s">
        <v>179</v>
      </c>
      <c r="B2" s="62"/>
      <c r="C2" s="62"/>
      <c r="D2" s="62"/>
      <c r="E2" s="62"/>
      <c r="F2" s="63"/>
      <c r="G2" s="63"/>
      <c r="H2" s="63"/>
      <c r="I2" s="63"/>
      <c r="K2" s="36"/>
    </row>
    <row r="3" spans="1:9" ht="18" customHeight="1">
      <c r="A3" s="64" t="s">
        <v>81</v>
      </c>
      <c r="B3" s="65"/>
      <c r="E3" s="66" t="s">
        <v>93</v>
      </c>
      <c r="F3" s="67"/>
      <c r="G3" s="32"/>
      <c r="H3" s="63"/>
      <c r="I3" s="63"/>
    </row>
    <row r="4" spans="1:9" ht="18" customHeight="1">
      <c r="A4" s="69" t="s">
        <v>87</v>
      </c>
      <c r="B4" s="11">
        <v>9</v>
      </c>
      <c r="E4" s="70"/>
      <c r="F4" s="71"/>
      <c r="G4" s="32"/>
      <c r="I4" s="63"/>
    </row>
    <row r="5" spans="1:9" ht="18" customHeight="1">
      <c r="A5" s="72" t="s">
        <v>88</v>
      </c>
      <c r="B5" s="11">
        <v>9</v>
      </c>
      <c r="E5" s="73" t="s">
        <v>94</v>
      </c>
      <c r="F5" s="25">
        <v>90</v>
      </c>
      <c r="G5" s="32"/>
      <c r="I5" s="63"/>
    </row>
    <row r="6" spans="1:20" ht="18" customHeight="1">
      <c r="A6" s="74" t="s">
        <v>89</v>
      </c>
      <c r="B6" s="86">
        <v>4</v>
      </c>
      <c r="G6" s="32"/>
      <c r="I6" s="63"/>
      <c r="N6" s="63"/>
      <c r="O6" s="63"/>
      <c r="P6" s="63"/>
      <c r="Q6" s="63"/>
      <c r="R6" s="63"/>
      <c r="S6" s="63"/>
      <c r="T6" s="63"/>
    </row>
    <row r="7" spans="1:20" ht="18" customHeight="1">
      <c r="A7" s="72" t="s">
        <v>90</v>
      </c>
      <c r="B7" s="11">
        <v>1</v>
      </c>
      <c r="E7" s="26"/>
      <c r="F7" s="26"/>
      <c r="G7" s="63"/>
      <c r="I7" s="63"/>
      <c r="N7" s="75"/>
      <c r="O7" s="75"/>
      <c r="P7" s="75"/>
      <c r="Q7" s="76"/>
      <c r="R7" s="76"/>
      <c r="S7" s="76"/>
      <c r="T7" s="63"/>
    </row>
    <row r="8" spans="1:20" ht="18" customHeight="1">
      <c r="A8" s="72" t="s">
        <v>91</v>
      </c>
      <c r="B8" s="308">
        <v>12</v>
      </c>
      <c r="E8" s="26"/>
      <c r="F8" s="26"/>
      <c r="G8" s="76"/>
      <c r="H8" s="76"/>
      <c r="I8" s="63"/>
      <c r="N8" s="75"/>
      <c r="O8" s="75"/>
      <c r="P8" s="75"/>
      <c r="Q8" s="76"/>
      <c r="R8" s="76"/>
      <c r="S8" s="76"/>
      <c r="T8" s="63"/>
    </row>
    <row r="9" spans="1:20" ht="18" customHeight="1">
      <c r="A9" s="72" t="s">
        <v>86</v>
      </c>
      <c r="B9" s="12">
        <v>90</v>
      </c>
      <c r="E9" s="26"/>
      <c r="F9" s="26"/>
      <c r="G9" s="76"/>
      <c r="H9" s="76"/>
      <c r="I9" s="63"/>
      <c r="N9" s="75"/>
      <c r="O9" s="75"/>
      <c r="P9" s="75"/>
      <c r="Q9" s="76"/>
      <c r="R9" s="76"/>
      <c r="S9" s="76"/>
      <c r="T9" s="63"/>
    </row>
    <row r="10" spans="1:20" ht="18" customHeight="1">
      <c r="A10" s="72" t="s">
        <v>102</v>
      </c>
      <c r="B10" s="12">
        <v>500</v>
      </c>
      <c r="C10" s="75"/>
      <c r="D10" s="63"/>
      <c r="E10" s="26"/>
      <c r="F10" s="26"/>
      <c r="G10" s="76"/>
      <c r="H10" s="76"/>
      <c r="I10" s="63"/>
      <c r="N10" s="75"/>
      <c r="O10" s="75"/>
      <c r="P10" s="75"/>
      <c r="Q10" s="76"/>
      <c r="R10" s="76"/>
      <c r="S10" s="76"/>
      <c r="T10" s="63"/>
    </row>
    <row r="11" spans="1:20" ht="18" customHeight="1">
      <c r="A11" s="72" t="s">
        <v>103</v>
      </c>
      <c r="B11" s="12">
        <v>720</v>
      </c>
      <c r="C11" s="75"/>
      <c r="E11" s="26"/>
      <c r="F11" s="26"/>
      <c r="G11" s="76"/>
      <c r="H11" s="76"/>
      <c r="I11" s="77"/>
      <c r="N11" s="75"/>
      <c r="O11" s="75"/>
      <c r="P11" s="75"/>
      <c r="Q11" s="76"/>
      <c r="R11" s="76"/>
      <c r="S11" s="76"/>
      <c r="T11" s="63"/>
    </row>
    <row r="12" spans="1:20" ht="18" customHeight="1">
      <c r="A12" s="72" t="s">
        <v>92</v>
      </c>
      <c r="B12" s="11">
        <v>0.8</v>
      </c>
      <c r="C12" s="75"/>
      <c r="D12" s="63"/>
      <c r="E12" s="26"/>
      <c r="F12" s="26"/>
      <c r="G12" s="76"/>
      <c r="H12" s="76"/>
      <c r="I12" s="63"/>
      <c r="N12" s="75"/>
      <c r="O12" s="75"/>
      <c r="P12" s="75"/>
      <c r="Q12" s="76"/>
      <c r="R12" s="76"/>
      <c r="S12" s="76"/>
      <c r="T12" s="63"/>
    </row>
    <row r="13" spans="1:20" ht="33" customHeight="1">
      <c r="A13" s="78" t="s">
        <v>123</v>
      </c>
      <c r="B13" s="13" t="s">
        <v>357</v>
      </c>
      <c r="C13" s="75"/>
      <c r="D13" s="63"/>
      <c r="E13" s="26"/>
      <c r="F13" s="26"/>
      <c r="G13" s="76"/>
      <c r="H13" s="76"/>
      <c r="I13" s="63"/>
      <c r="N13" s="75"/>
      <c r="O13" s="75"/>
      <c r="P13" s="75"/>
      <c r="Q13" s="76"/>
      <c r="R13" s="76"/>
      <c r="S13" s="76"/>
      <c r="T13" s="63"/>
    </row>
    <row r="14" spans="3:20" ht="18" customHeight="1">
      <c r="C14" s="75"/>
      <c r="D14" s="79"/>
      <c r="E14" s="75"/>
      <c r="F14" s="76"/>
      <c r="G14" s="76"/>
      <c r="H14" s="76"/>
      <c r="I14" s="63"/>
      <c r="N14" s="75"/>
      <c r="O14" s="75"/>
      <c r="P14" s="75"/>
      <c r="Q14" s="76"/>
      <c r="R14" s="76"/>
      <c r="S14" s="76"/>
      <c r="T14" s="63"/>
    </row>
    <row r="15" spans="3:20" ht="18" customHeight="1">
      <c r="C15" s="75"/>
      <c r="D15" s="75"/>
      <c r="E15" s="75"/>
      <c r="F15" s="76"/>
      <c r="G15" s="76"/>
      <c r="H15" s="76"/>
      <c r="I15" s="63"/>
      <c r="N15" s="75"/>
      <c r="O15" s="75"/>
      <c r="P15" s="75"/>
      <c r="Q15" s="76"/>
      <c r="R15" s="76"/>
      <c r="S15" s="76"/>
      <c r="T15" s="63"/>
    </row>
    <row r="16" spans="3:20" ht="18" customHeight="1">
      <c r="C16" s="75"/>
      <c r="D16" s="75"/>
      <c r="E16" s="75"/>
      <c r="F16" s="76"/>
      <c r="G16" s="76"/>
      <c r="H16" s="76"/>
      <c r="I16" s="63"/>
      <c r="N16" s="75"/>
      <c r="O16" s="75"/>
      <c r="P16" s="75"/>
      <c r="Q16" s="76"/>
      <c r="R16" s="76"/>
      <c r="S16" s="76"/>
      <c r="T16" s="63"/>
    </row>
    <row r="17" spans="1:20" ht="18" customHeight="1">
      <c r="A17" s="55"/>
      <c r="B17" s="80"/>
      <c r="C17" s="80"/>
      <c r="D17" s="80"/>
      <c r="E17" s="80"/>
      <c r="F17" s="63"/>
      <c r="G17" s="76"/>
      <c r="H17" s="76"/>
      <c r="I17" s="63"/>
      <c r="O17" s="63"/>
      <c r="P17" s="63"/>
      <c r="Q17" s="63"/>
      <c r="R17" s="63"/>
      <c r="S17" s="63"/>
      <c r="T17" s="63"/>
    </row>
    <row r="18" spans="1:8" ht="18" customHeight="1">
      <c r="A18" s="55"/>
      <c r="B18" s="55"/>
      <c r="C18" s="55"/>
      <c r="D18" s="55"/>
      <c r="E18" s="55"/>
      <c r="H18" s="81"/>
    </row>
    <row r="19" spans="1:8" ht="18" customHeight="1">
      <c r="A19" s="36"/>
      <c r="B19" s="36"/>
      <c r="C19" s="36"/>
      <c r="D19" s="36"/>
      <c r="E19" s="36"/>
      <c r="H19" s="81"/>
    </row>
    <row r="20" spans="1:8" ht="18" customHeight="1">
      <c r="A20" s="55"/>
      <c r="B20" s="55"/>
      <c r="C20" s="55"/>
      <c r="D20" s="55"/>
      <c r="E20" s="55"/>
      <c r="H20" s="81"/>
    </row>
    <row r="21" spans="1:8" ht="18" customHeight="1">
      <c r="A21" s="82" t="s">
        <v>95</v>
      </c>
      <c r="B21" s="55"/>
      <c r="C21" s="55"/>
      <c r="D21" s="55"/>
      <c r="E21" s="55"/>
      <c r="H21" s="81"/>
    </row>
    <row r="22" spans="1:10" ht="18" customHeight="1">
      <c r="A22" s="38" t="s">
        <v>178</v>
      </c>
      <c r="B22" s="38"/>
      <c r="C22" s="55"/>
      <c r="D22" s="55"/>
      <c r="E22" s="55"/>
      <c r="G22" s="32"/>
      <c r="J22" s="35"/>
    </row>
    <row r="23" spans="1:10" ht="18" customHeight="1">
      <c r="A23" s="32" t="s">
        <v>117</v>
      </c>
      <c r="C23" s="55"/>
      <c r="D23" s="55"/>
      <c r="E23" s="55"/>
      <c r="G23" s="32"/>
      <c r="J23" s="35"/>
    </row>
    <row r="24" spans="1:10" ht="18" customHeight="1">
      <c r="A24" s="55" t="s">
        <v>118</v>
      </c>
      <c r="B24" s="38"/>
      <c r="C24" s="55"/>
      <c r="D24" s="55"/>
      <c r="E24" s="55"/>
      <c r="G24" s="32"/>
      <c r="J24" s="35"/>
    </row>
    <row r="25" spans="1:11" ht="15">
      <c r="A25" s="55" t="s">
        <v>122</v>
      </c>
      <c r="B25" s="38"/>
      <c r="C25" s="55"/>
      <c r="D25" s="55"/>
      <c r="E25" s="55"/>
      <c r="G25" s="32"/>
      <c r="J25" s="35"/>
      <c r="K25" s="32"/>
    </row>
    <row r="26" spans="1:11" ht="15">
      <c r="A26" s="55"/>
      <c r="B26" s="81"/>
      <c r="C26" s="55"/>
      <c r="D26" s="55"/>
      <c r="E26" s="55"/>
      <c r="G26" s="32"/>
      <c r="J26" s="35"/>
      <c r="K26" s="32"/>
    </row>
    <row r="27" spans="1:11" ht="15">
      <c r="A27" s="55"/>
      <c r="B27" s="38"/>
      <c r="D27" s="55"/>
      <c r="E27" s="55"/>
      <c r="G27" s="32"/>
      <c r="J27" s="35"/>
      <c r="K27" s="32"/>
    </row>
    <row r="28" spans="1:11" ht="15">
      <c r="A28" s="55"/>
      <c r="B28" s="38"/>
      <c r="D28" s="55"/>
      <c r="E28" s="55"/>
      <c r="G28" s="32"/>
      <c r="J28" s="35"/>
      <c r="K28" s="32"/>
    </row>
    <row r="29" spans="1:11" ht="15">
      <c r="A29" s="55"/>
      <c r="B29" s="38"/>
      <c r="D29" s="35"/>
      <c r="E29" s="35"/>
      <c r="G29" s="32"/>
      <c r="J29" s="35"/>
      <c r="K29" s="32"/>
    </row>
    <row r="30" spans="1:11" ht="15">
      <c r="A30" s="55"/>
      <c r="B30" s="38"/>
      <c r="D30" s="35"/>
      <c r="E30" s="35"/>
      <c r="G30" s="32"/>
      <c r="J30" s="35"/>
      <c r="K30" s="32"/>
    </row>
    <row r="31" spans="7:12" ht="14.25">
      <c r="G31" s="32"/>
      <c r="J31" s="35"/>
      <c r="K31" s="32"/>
      <c r="L31" s="32"/>
    </row>
    <row r="32" spans="10:12" ht="14.25">
      <c r="J32" s="35"/>
      <c r="K32" s="32"/>
      <c r="L32" s="32"/>
    </row>
    <row r="33" spans="11:12" ht="14.25">
      <c r="K33" s="32"/>
      <c r="L33" s="32"/>
    </row>
    <row r="34" spans="1:12" ht="15">
      <c r="A34" s="55"/>
      <c r="K34" s="32"/>
      <c r="L34" s="32"/>
    </row>
    <row r="35" spans="1:12" ht="14.25">
      <c r="A35" s="35"/>
      <c r="B35" s="35"/>
      <c r="C35" s="35"/>
      <c r="D35" s="35"/>
      <c r="E35" s="35"/>
      <c r="K35" s="32"/>
      <c r="L35" s="32"/>
    </row>
    <row r="36" spans="1:12" ht="14.25">
      <c r="A36" s="35"/>
      <c r="G36" s="32"/>
      <c r="K36" s="32"/>
      <c r="L36" s="32"/>
    </row>
    <row r="37" spans="1:12" ht="14.25">
      <c r="A37" s="35"/>
      <c r="G37" s="32"/>
      <c r="K37" s="32"/>
      <c r="L37" s="32"/>
    </row>
    <row r="38" spans="1:12" ht="14.25">
      <c r="A38" s="35"/>
      <c r="G38" s="32"/>
      <c r="L38" s="32"/>
    </row>
    <row r="39" spans="1:12" ht="14.25">
      <c r="A39" s="35"/>
      <c r="B39" s="35"/>
      <c r="C39" s="35"/>
      <c r="D39" s="35"/>
      <c r="E39" s="35"/>
      <c r="L39" s="32"/>
    </row>
    <row r="40" spans="1:11" s="63" customFormat="1" ht="14.25">
      <c r="A40" s="83"/>
      <c r="B40" s="83"/>
      <c r="C40" s="83"/>
      <c r="D40" s="83"/>
      <c r="E40" s="83"/>
      <c r="G40" s="76"/>
      <c r="K40" s="84"/>
    </row>
    <row r="41" spans="1:12" ht="14.25" hidden="1">
      <c r="A41" s="85"/>
      <c r="B41" s="85"/>
      <c r="C41" s="85"/>
      <c r="D41" s="85"/>
      <c r="E41" s="85"/>
      <c r="L41" s="32"/>
    </row>
    <row r="42" spans="1:12" ht="14.25" hidden="1">
      <c r="A42" s="35"/>
      <c r="B42" s="35"/>
      <c r="C42" s="35"/>
      <c r="D42" s="35"/>
      <c r="E42" s="35"/>
      <c r="L42" s="32"/>
    </row>
    <row r="43" spans="1:12" ht="14.25" hidden="1">
      <c r="A43" s="35"/>
      <c r="B43" s="35"/>
      <c r="C43" s="35"/>
      <c r="D43" s="35"/>
      <c r="E43" s="35"/>
      <c r="F43" s="38"/>
      <c r="G43" s="32"/>
      <c r="J43" s="35"/>
      <c r="K43" s="32"/>
      <c r="L43" s="32"/>
    </row>
    <row r="44" spans="1:8" ht="14.25" hidden="1">
      <c r="A44" s="35"/>
      <c r="B44" s="35"/>
      <c r="C44" s="35"/>
      <c r="D44" s="35"/>
      <c r="E44" s="35"/>
      <c r="H44" s="81"/>
    </row>
    <row r="45" spans="1:8" ht="14.25" hidden="1">
      <c r="A45" s="35"/>
      <c r="B45" s="35"/>
      <c r="C45" s="35"/>
      <c r="D45" s="35"/>
      <c r="E45" s="35"/>
      <c r="H45" s="81"/>
    </row>
    <row r="46" spans="1:8" ht="14.25" hidden="1">
      <c r="A46" s="35"/>
      <c r="B46" s="35"/>
      <c r="C46" s="35"/>
      <c r="D46" s="35"/>
      <c r="E46" s="35"/>
      <c r="H46" s="81"/>
    </row>
    <row r="47" spans="1:8" ht="14.25" hidden="1">
      <c r="A47" s="35"/>
      <c r="B47" s="35"/>
      <c r="C47" s="35"/>
      <c r="D47" s="35"/>
      <c r="E47" s="35"/>
      <c r="H47" s="81"/>
    </row>
    <row r="48" spans="1:8" ht="14.25" hidden="1">
      <c r="A48" s="35"/>
      <c r="B48" s="35"/>
      <c r="C48" s="35"/>
      <c r="D48" s="35"/>
      <c r="E48" s="35"/>
      <c r="H48" s="81"/>
    </row>
    <row r="49" ht="14.25"/>
    <row r="50" ht="14.25"/>
    <row r="53" spans="3:28" ht="14.25" hidden="1">
      <c r="C53" s="297">
        <v>40</v>
      </c>
      <c r="D53" s="297">
        <v>836</v>
      </c>
      <c r="E53" s="297">
        <v>93</v>
      </c>
      <c r="F53" s="297">
        <v>58</v>
      </c>
      <c r="G53" s="81">
        <v>667</v>
      </c>
      <c r="H53" s="32">
        <v>3.57</v>
      </c>
      <c r="I53" s="32">
        <v>562</v>
      </c>
      <c r="J53" s="32">
        <v>0.39</v>
      </c>
      <c r="K53" s="68">
        <v>7.04</v>
      </c>
      <c r="L53" s="35">
        <v>2.76</v>
      </c>
      <c r="M53" s="32">
        <v>13.46</v>
      </c>
      <c r="N53" s="32">
        <v>0.53</v>
      </c>
      <c r="AB53" s="32">
        <v>884.7615714739984</v>
      </c>
    </row>
    <row r="54" spans="3:28" ht="14.25" hidden="1">
      <c r="C54" s="297">
        <v>45</v>
      </c>
      <c r="D54" s="297">
        <v>868</v>
      </c>
      <c r="E54" s="297">
        <v>96</v>
      </c>
      <c r="F54" s="297">
        <v>65</v>
      </c>
      <c r="G54" s="81">
        <v>706</v>
      </c>
      <c r="H54" s="32">
        <v>2.96</v>
      </c>
      <c r="I54" s="32">
        <v>578</v>
      </c>
      <c r="J54" s="32">
        <v>0.39</v>
      </c>
      <c r="K54" s="68">
        <v>7.21</v>
      </c>
      <c r="L54" s="35">
        <v>2.83</v>
      </c>
      <c r="M54" s="32">
        <v>11.7</v>
      </c>
      <c r="N54" s="32">
        <v>0.61</v>
      </c>
      <c r="AB54" s="32">
        <v>902.3568401604862</v>
      </c>
    </row>
    <row r="55" spans="3:28" ht="14.25" hidden="1">
      <c r="C55" s="297">
        <v>50</v>
      </c>
      <c r="D55" s="297">
        <v>892</v>
      </c>
      <c r="E55" s="297">
        <v>97</v>
      </c>
      <c r="F55" s="297">
        <v>69</v>
      </c>
      <c r="G55" s="81">
        <v>739</v>
      </c>
      <c r="H55" s="32">
        <v>2.49</v>
      </c>
      <c r="I55" s="32">
        <v>593</v>
      </c>
      <c r="J55" s="32">
        <v>0.39</v>
      </c>
      <c r="K55" s="68">
        <v>7.37</v>
      </c>
      <c r="L55" s="35">
        <v>2.89</v>
      </c>
      <c r="M55" s="32">
        <v>10.36</v>
      </c>
      <c r="N55" s="32">
        <v>0.69</v>
      </c>
      <c r="AB55" s="32">
        <v>918.1013010670677</v>
      </c>
    </row>
    <row r="56" spans="3:28" ht="14.25" hidden="1">
      <c r="C56" s="297">
        <v>55</v>
      </c>
      <c r="D56" s="297">
        <v>912</v>
      </c>
      <c r="E56" s="297">
        <v>97</v>
      </c>
      <c r="F56" s="297">
        <v>73</v>
      </c>
      <c r="G56" s="81">
        <v>768</v>
      </c>
      <c r="H56" s="32">
        <v>2.25</v>
      </c>
      <c r="I56" s="32">
        <v>605</v>
      </c>
      <c r="J56" s="32">
        <v>0.39</v>
      </c>
      <c r="K56" s="68">
        <v>7.51</v>
      </c>
      <c r="L56" s="35">
        <v>2.94</v>
      </c>
      <c r="M56" s="32">
        <v>9.69</v>
      </c>
      <c r="N56" s="32">
        <v>0.74</v>
      </c>
      <c r="AB56" s="32">
        <v>932.3475259896493</v>
      </c>
    </row>
    <row r="57" spans="3:28" ht="14.25" hidden="1">
      <c r="C57" s="297">
        <v>60</v>
      </c>
      <c r="D57" s="297">
        <v>928</v>
      </c>
      <c r="E57" s="297">
        <v>116</v>
      </c>
      <c r="F57" s="297">
        <v>79</v>
      </c>
      <c r="G57" s="81">
        <v>793</v>
      </c>
      <c r="H57" s="32">
        <v>2.12</v>
      </c>
      <c r="I57" s="32">
        <v>615</v>
      </c>
      <c r="J57" s="32">
        <v>0.39</v>
      </c>
      <c r="K57" s="68">
        <v>7.61</v>
      </c>
      <c r="L57" s="35">
        <v>2.98</v>
      </c>
      <c r="M57" s="32">
        <v>9.35</v>
      </c>
      <c r="N57" s="32" t="s">
        <v>351</v>
      </c>
      <c r="AB57" s="32">
        <v>945.3560450120349</v>
      </c>
    </row>
    <row r="60" spans="3:6" ht="14.25" hidden="1">
      <c r="C60" s="298" t="s">
        <v>322</v>
      </c>
      <c r="D60" s="299" t="s">
        <v>352</v>
      </c>
      <c r="F60" s="300" t="s">
        <v>328</v>
      </c>
    </row>
    <row r="62" ht="15" hidden="1">
      <c r="A62" s="301" t="s">
        <v>332</v>
      </c>
    </row>
    <row r="64" ht="15" hidden="1">
      <c r="B64" s="302" t="s">
        <v>312</v>
      </c>
    </row>
    <row r="65" spans="2:6" ht="14.25" hidden="1">
      <c r="B65" s="303" t="s">
        <v>329</v>
      </c>
      <c r="D65" s="32" t="s">
        <v>286</v>
      </c>
      <c r="F65" s="38" t="s">
        <v>334</v>
      </c>
    </row>
    <row r="66" spans="2:4" ht="14.25" hidden="1">
      <c r="B66" s="303" t="s">
        <v>331</v>
      </c>
      <c r="D66" s="304">
        <v>1</v>
      </c>
    </row>
    <row r="67" spans="2:4" ht="14.25" hidden="1">
      <c r="B67" s="303" t="s">
        <v>323</v>
      </c>
      <c r="D67" s="305">
        <v>1</v>
      </c>
    </row>
    <row r="68" spans="2:4" ht="14.25" hidden="1">
      <c r="B68" s="303" t="s">
        <v>324</v>
      </c>
      <c r="D68" s="305">
        <v>400</v>
      </c>
    </row>
    <row r="70" ht="15" hidden="1">
      <c r="B70" s="302" t="s">
        <v>313</v>
      </c>
    </row>
    <row r="71" spans="2:6" ht="14.25" hidden="1">
      <c r="B71" s="303" t="s">
        <v>329</v>
      </c>
      <c r="D71" s="32" t="s">
        <v>250</v>
      </c>
      <c r="F71" s="38" t="s">
        <v>330</v>
      </c>
    </row>
    <row r="72" spans="2:4" ht="14.25" hidden="1">
      <c r="B72" s="303" t="s">
        <v>331</v>
      </c>
      <c r="D72" s="304">
        <v>0.8799999952316284</v>
      </c>
    </row>
    <row r="73" spans="2:4" ht="14.25" hidden="1">
      <c r="B73" s="303" t="s">
        <v>323</v>
      </c>
      <c r="D73" s="305">
        <v>0.4</v>
      </c>
    </row>
    <row r="74" spans="2:4" ht="14.25" hidden="1">
      <c r="B74" s="303" t="s">
        <v>324</v>
      </c>
      <c r="D74" s="305">
        <v>648</v>
      </c>
    </row>
    <row r="76" ht="15" hidden="1">
      <c r="B76" s="302" t="s">
        <v>314</v>
      </c>
    </row>
    <row r="77" spans="2:6" ht="14.25" hidden="1">
      <c r="B77" s="303" t="s">
        <v>329</v>
      </c>
      <c r="D77" s="32" t="s">
        <v>267</v>
      </c>
      <c r="F77" s="38" t="s">
        <v>330</v>
      </c>
    </row>
    <row r="78" spans="2:4" ht="14.25" hidden="1">
      <c r="B78" s="303" t="s">
        <v>331</v>
      </c>
      <c r="D78" s="304">
        <v>0.8999999761581421</v>
      </c>
    </row>
    <row r="79" spans="2:4" ht="14.25" hidden="1">
      <c r="B79" s="303" t="s">
        <v>323</v>
      </c>
      <c r="D79" s="305">
        <v>0.58</v>
      </c>
    </row>
    <row r="80" spans="2:4" ht="14.25" hidden="1">
      <c r="B80" s="303" t="s">
        <v>324</v>
      </c>
      <c r="D80" s="305">
        <v>575</v>
      </c>
    </row>
    <row r="82" ht="15" hidden="1">
      <c r="B82" s="302" t="s">
        <v>315</v>
      </c>
    </row>
    <row r="83" spans="2:6" ht="14.25" hidden="1">
      <c r="B83" s="303" t="s">
        <v>329</v>
      </c>
      <c r="D83" s="32" t="s">
        <v>256</v>
      </c>
      <c r="F83" s="38" t="s">
        <v>334</v>
      </c>
    </row>
    <row r="84" spans="2:4" ht="14.25" hidden="1">
      <c r="B84" s="303" t="s">
        <v>331</v>
      </c>
      <c r="D84" s="304">
        <v>1</v>
      </c>
    </row>
    <row r="85" spans="2:4" ht="14.25" hidden="1">
      <c r="B85" s="303" t="s">
        <v>323</v>
      </c>
      <c r="D85" s="305">
        <v>0.53</v>
      </c>
    </row>
    <row r="86" spans="2:4" ht="14.25" hidden="1">
      <c r="B86" s="303" t="s">
        <v>324</v>
      </c>
      <c r="D86" s="305">
        <v>598</v>
      </c>
    </row>
  </sheetData>
  <sheetProtection selectLockedCells="1"/>
  <printOptions/>
  <pageMargins left="0.27" right="0.2" top="0.33" bottom="0.25" header="0.33" footer="0.24"/>
  <pageSetup fitToHeight="1" fitToWidth="1" horizontalDpi="600" verticalDpi="600" orientation="landscape" paperSize="9" scale="74" r:id="rId2"/>
  <drawing r:id="rId1"/>
</worksheet>
</file>

<file path=xl/worksheets/sheet4.xml><?xml version="1.0" encoding="utf-8"?>
<worksheet xmlns="http://schemas.openxmlformats.org/spreadsheetml/2006/main" xmlns:r="http://schemas.openxmlformats.org/officeDocument/2006/relationships">
  <sheetPr codeName="Sheet8"/>
  <dimension ref="A1:AB121"/>
  <sheetViews>
    <sheetView workbookViewId="0" topLeftCell="A1">
      <selection activeCell="D69" sqref="D69"/>
    </sheetView>
  </sheetViews>
  <sheetFormatPr defaultColWidth="9.00390625" defaultRowHeight="14.25"/>
  <sheetData>
    <row r="1" spans="1:2" ht="15.75">
      <c r="A1" s="340">
        <v>0</v>
      </c>
      <c r="B1" s="340">
        <v>20</v>
      </c>
    </row>
    <row r="2" spans="1:2" ht="15.75">
      <c r="A2" s="340">
        <v>60</v>
      </c>
      <c r="B2" s="340">
        <v>24.57</v>
      </c>
    </row>
    <row r="3" spans="1:2" ht="15.75">
      <c r="A3" s="340">
        <v>120</v>
      </c>
      <c r="B3" s="340">
        <v>35.935</v>
      </c>
    </row>
    <row r="4" spans="1:2" ht="15.75">
      <c r="A4" s="340">
        <v>180</v>
      </c>
      <c r="B4" s="340">
        <v>51.532</v>
      </c>
    </row>
    <row r="5" spans="1:2" ht="15.75">
      <c r="A5" s="340">
        <v>240</v>
      </c>
      <c r="B5" s="340">
        <v>73.254</v>
      </c>
    </row>
    <row r="6" spans="1:2" ht="15.75">
      <c r="A6" s="340">
        <v>300</v>
      </c>
      <c r="B6" s="340">
        <v>101.162</v>
      </c>
    </row>
    <row r="7" spans="1:2" ht="15.75">
      <c r="A7" s="340">
        <v>360</v>
      </c>
      <c r="B7" s="340">
        <v>132.3</v>
      </c>
    </row>
    <row r="8" spans="1:2" ht="15.75">
      <c r="A8" s="340">
        <v>420</v>
      </c>
      <c r="B8" s="340">
        <v>165.204</v>
      </c>
    </row>
    <row r="9" spans="1:2" ht="15.75">
      <c r="A9" s="340">
        <v>480</v>
      </c>
      <c r="B9" s="340">
        <v>199.106</v>
      </c>
    </row>
    <row r="10" spans="1:2" ht="15.75">
      <c r="A10" s="340">
        <v>540</v>
      </c>
      <c r="B10" s="340">
        <v>233.542</v>
      </c>
    </row>
    <row r="11" spans="1:2" ht="15.75">
      <c r="A11" s="340">
        <v>600</v>
      </c>
      <c r="B11" s="340">
        <v>268.223</v>
      </c>
    </row>
    <row r="12" spans="1:2" ht="15.75">
      <c r="A12" s="340">
        <v>660</v>
      </c>
      <c r="B12" s="340">
        <v>302.968</v>
      </c>
    </row>
    <row r="13" spans="1:2" ht="15.75">
      <c r="A13" s="340">
        <v>720</v>
      </c>
      <c r="B13" s="340">
        <v>337.668</v>
      </c>
    </row>
    <row r="14" spans="1:2" ht="15.75">
      <c r="A14" s="340">
        <v>780</v>
      </c>
      <c r="B14" s="340">
        <v>372.258</v>
      </c>
    </row>
    <row r="15" spans="1:2" ht="15.75">
      <c r="A15" s="340">
        <v>840</v>
      </c>
      <c r="B15" s="340">
        <v>406.705</v>
      </c>
    </row>
    <row r="16" spans="1:2" ht="15.75">
      <c r="A16" s="340">
        <v>900</v>
      </c>
      <c r="B16" s="340">
        <v>441</v>
      </c>
    </row>
    <row r="17" spans="1:2" ht="15.75">
      <c r="A17" s="340">
        <v>960</v>
      </c>
      <c r="B17" s="340">
        <v>574.037</v>
      </c>
    </row>
    <row r="18" spans="1:2" ht="15.75">
      <c r="A18" s="340">
        <v>1020</v>
      </c>
      <c r="B18" s="340">
        <v>583.512</v>
      </c>
    </row>
    <row r="19" spans="1:2" ht="15.75">
      <c r="A19" s="340">
        <v>1080</v>
      </c>
      <c r="B19" s="340">
        <v>593.048</v>
      </c>
    </row>
    <row r="20" spans="1:2" ht="15.75">
      <c r="A20" s="340">
        <v>1140</v>
      </c>
      <c r="B20" s="340">
        <v>602.728</v>
      </c>
    </row>
    <row r="21" spans="1:2" ht="15.75">
      <c r="A21" s="340">
        <v>1200</v>
      </c>
      <c r="B21" s="340">
        <v>612.496</v>
      </c>
    </row>
    <row r="22" spans="1:2" ht="15.75">
      <c r="A22" s="340">
        <v>1260</v>
      </c>
      <c r="B22" s="340">
        <v>622.314</v>
      </c>
    </row>
    <row r="23" spans="1:2" ht="15.75">
      <c r="A23" s="340">
        <v>1320</v>
      </c>
      <c r="B23" s="340">
        <v>632.143</v>
      </c>
    </row>
    <row r="24" spans="1:2" ht="15.75">
      <c r="A24" s="340">
        <v>1380</v>
      </c>
      <c r="B24" s="340">
        <v>641.947</v>
      </c>
    </row>
    <row r="25" spans="1:2" ht="15.75">
      <c r="A25" s="340">
        <v>1440</v>
      </c>
      <c r="B25" s="340">
        <v>651.697</v>
      </c>
    </row>
    <row r="26" spans="1:2" ht="15.75">
      <c r="A26" s="340">
        <v>1500</v>
      </c>
      <c r="B26" s="340">
        <v>661.368</v>
      </c>
    </row>
    <row r="27" spans="1:2" ht="15.75">
      <c r="A27" s="340">
        <v>1560</v>
      </c>
      <c r="B27" s="340">
        <v>670.938</v>
      </c>
    </row>
    <row r="28" spans="1:2" ht="15.75">
      <c r="A28" s="340">
        <v>1620</v>
      </c>
      <c r="B28" s="340">
        <v>680.393</v>
      </c>
    </row>
    <row r="29" spans="1:2" ht="15.75">
      <c r="A29" s="340">
        <v>1680</v>
      </c>
      <c r="B29" s="340">
        <v>689.717</v>
      </c>
    </row>
    <row r="30" spans="1:2" ht="15.75">
      <c r="A30" s="340">
        <v>1740</v>
      </c>
      <c r="B30" s="340">
        <v>698.9</v>
      </c>
    </row>
    <row r="31" spans="1:2" ht="15.75">
      <c r="A31" s="340">
        <v>1800</v>
      </c>
      <c r="B31" s="340">
        <v>707.93</v>
      </c>
    </row>
    <row r="32" spans="1:2" ht="15.75">
      <c r="A32" s="340">
        <v>1860</v>
      </c>
      <c r="B32" s="340">
        <v>716.8</v>
      </c>
    </row>
    <row r="33" spans="1:2" ht="15.75">
      <c r="A33" s="340">
        <v>1920</v>
      </c>
      <c r="B33" s="340">
        <v>725.5</v>
      </c>
    </row>
    <row r="34" spans="1:2" ht="15.75">
      <c r="A34" s="340">
        <v>1980</v>
      </c>
      <c r="B34" s="340">
        <v>734.025</v>
      </c>
    </row>
    <row r="35" spans="1:2" ht="15.75">
      <c r="A35" s="340">
        <v>2040</v>
      </c>
      <c r="B35" s="340">
        <v>742.368</v>
      </c>
    </row>
    <row r="36" spans="1:2" ht="15.75">
      <c r="A36" s="340">
        <v>2100</v>
      </c>
      <c r="B36" s="340">
        <v>750.526</v>
      </c>
    </row>
    <row r="37" spans="1:2" ht="15.75">
      <c r="A37" s="340">
        <v>2160</v>
      </c>
      <c r="B37" s="340">
        <v>758.495</v>
      </c>
    </row>
    <row r="38" spans="1:2" ht="15.75">
      <c r="A38" s="340">
        <v>2220</v>
      </c>
      <c r="B38" s="340">
        <v>766.273</v>
      </c>
    </row>
    <row r="39" spans="1:2" ht="15.75">
      <c r="A39" s="340">
        <v>2280</v>
      </c>
      <c r="B39" s="340">
        <v>773.858</v>
      </c>
    </row>
    <row r="40" spans="1:2" ht="15.75">
      <c r="A40" s="340">
        <v>2340</v>
      </c>
      <c r="B40" s="340">
        <v>781.252</v>
      </c>
    </row>
    <row r="41" spans="1:2" ht="15.75">
      <c r="A41" s="340">
        <v>2400</v>
      </c>
      <c r="B41" s="340">
        <v>788.455</v>
      </c>
    </row>
    <row r="42" spans="1:2" ht="15.75">
      <c r="A42" s="340">
        <v>2460</v>
      </c>
      <c r="B42" s="340">
        <v>795.47</v>
      </c>
    </row>
    <row r="43" spans="1:2" ht="15.75">
      <c r="A43" s="340">
        <v>2520</v>
      </c>
      <c r="B43" s="340">
        <v>802.299</v>
      </c>
    </row>
    <row r="44" spans="1:2" ht="15.75">
      <c r="A44" s="340">
        <v>2580</v>
      </c>
      <c r="B44" s="340">
        <v>808.945</v>
      </c>
    </row>
    <row r="45" spans="1:28" ht="15.75">
      <c r="A45" s="340">
        <v>2640</v>
      </c>
      <c r="B45" s="340">
        <v>815.412</v>
      </c>
      <c r="C45" s="287"/>
      <c r="D45" s="324"/>
      <c r="E45" s="287"/>
      <c r="F45" s="287"/>
      <c r="AB45">
        <v>20</v>
      </c>
    </row>
    <row r="46" spans="1:28" ht="15.75">
      <c r="A46" s="340">
        <v>2700</v>
      </c>
      <c r="B46" s="340">
        <v>821.705</v>
      </c>
      <c r="C46" s="287"/>
      <c r="D46" s="324"/>
      <c r="E46" s="287"/>
      <c r="F46" s="287"/>
      <c r="AB46">
        <v>576.4558027587891</v>
      </c>
    </row>
    <row r="47" spans="1:28" ht="15.75">
      <c r="A47" s="340">
        <v>2760</v>
      </c>
      <c r="B47" s="340">
        <v>827.828</v>
      </c>
      <c r="C47" s="287"/>
      <c r="D47" s="324"/>
      <c r="E47" s="287"/>
      <c r="F47" s="287"/>
      <c r="AB47">
        <v>678.4512979431179</v>
      </c>
    </row>
    <row r="48" spans="1:28" ht="15.75">
      <c r="A48" s="340">
        <v>2820</v>
      </c>
      <c r="B48" s="340">
        <v>833.787</v>
      </c>
      <c r="C48" s="287"/>
      <c r="D48" s="324"/>
      <c r="E48" s="287"/>
      <c r="F48" s="287"/>
      <c r="AB48">
        <v>738.5772813171423</v>
      </c>
    </row>
    <row r="49" spans="1:28" ht="15.75">
      <c r="A49" s="340">
        <v>2880</v>
      </c>
      <c r="B49" s="340">
        <v>839.586</v>
      </c>
      <c r="C49" s="287"/>
      <c r="D49" s="324"/>
      <c r="E49" s="287"/>
      <c r="F49" s="287"/>
      <c r="AB49">
        <v>781.3673326538087</v>
      </c>
    </row>
    <row r="50" spans="1:28" ht="15.75">
      <c r="A50" s="340">
        <v>2940</v>
      </c>
      <c r="B50" s="340">
        <v>845.231</v>
      </c>
      <c r="C50" s="287"/>
      <c r="D50" s="324"/>
      <c r="E50" s="287"/>
      <c r="F50" s="287"/>
      <c r="AB50">
        <v>814.6126023559527</v>
      </c>
    </row>
    <row r="51" spans="1:28" ht="15.75">
      <c r="A51" s="340">
        <v>3000</v>
      </c>
      <c r="B51" s="340">
        <v>850.727</v>
      </c>
      <c r="C51" s="287"/>
      <c r="D51" s="324"/>
      <c r="E51" s="287"/>
      <c r="F51" s="287"/>
      <c r="AB51">
        <v>841.804216339104</v>
      </c>
    </row>
    <row r="52" spans="1:28" ht="15.75">
      <c r="A52" s="340">
        <v>3060</v>
      </c>
      <c r="B52" s="340">
        <v>856.078</v>
      </c>
      <c r="C52" s="287"/>
      <c r="D52" s="324"/>
      <c r="E52" s="287"/>
      <c r="F52" s="287"/>
      <c r="AB52">
        <v>864.810861334219</v>
      </c>
    </row>
    <row r="53" spans="1:28" ht="15.75">
      <c r="A53" s="340">
        <v>3120</v>
      </c>
      <c r="B53" s="340">
        <v>861.291</v>
      </c>
      <c r="C53" s="287"/>
      <c r="D53" s="324"/>
      <c r="E53" s="287"/>
      <c r="F53" s="287"/>
      <c r="AB53">
        <v>884.7505327941783</v>
      </c>
    </row>
    <row r="54" spans="1:28" ht="15.75">
      <c r="A54" s="340">
        <v>3180</v>
      </c>
      <c r="B54" s="340">
        <v>866.37</v>
      </c>
      <c r="C54" s="287"/>
      <c r="D54" s="324"/>
      <c r="E54" s="287"/>
      <c r="F54" s="287"/>
      <c r="AB54">
        <v>902.345548822009</v>
      </c>
    </row>
    <row r="55" spans="1:28" ht="15.75">
      <c r="A55" s="340">
        <v>3240</v>
      </c>
      <c r="B55" s="340">
        <v>871.32</v>
      </c>
      <c r="C55" s="287"/>
      <c r="D55" s="324"/>
      <c r="E55" s="287"/>
      <c r="F55" s="287"/>
      <c r="AB55">
        <v>918.0898703857288</v>
      </c>
    </row>
    <row r="56" spans="1:28" ht="15.75">
      <c r="A56" s="340">
        <v>3300</v>
      </c>
      <c r="B56" s="340">
        <v>876.146</v>
      </c>
      <c r="C56" s="287"/>
      <c r="D56" s="324"/>
      <c r="E56" s="287"/>
      <c r="F56" s="287"/>
      <c r="AB56">
        <v>932.3358780578471</v>
      </c>
    </row>
    <row r="57" spans="1:2" ht="15.75">
      <c r="A57" s="340">
        <v>3360</v>
      </c>
      <c r="B57" s="340">
        <v>880.853</v>
      </c>
    </row>
    <row r="58" spans="1:2" ht="15.75">
      <c r="A58" s="340">
        <v>3420</v>
      </c>
      <c r="B58" s="340">
        <v>885.446</v>
      </c>
    </row>
    <row r="59" spans="1:2" ht="15.75">
      <c r="A59" s="340">
        <v>3480</v>
      </c>
      <c r="B59" s="340">
        <v>889.928</v>
      </c>
    </row>
    <row r="60" spans="1:2" ht="15.75">
      <c r="A60" s="340">
        <v>3540</v>
      </c>
      <c r="B60" s="340">
        <v>894.304</v>
      </c>
    </row>
    <row r="61" spans="1:2" ht="15.75">
      <c r="A61" s="340">
        <v>3600</v>
      </c>
      <c r="B61" s="340">
        <v>898.579</v>
      </c>
    </row>
    <row r="62" spans="1:2" ht="15.75">
      <c r="A62" s="340">
        <v>3660</v>
      </c>
      <c r="B62" s="340">
        <v>902.755</v>
      </c>
    </row>
    <row r="63" spans="1:2" ht="15.75">
      <c r="A63" s="340">
        <v>3720</v>
      </c>
      <c r="B63" s="340">
        <v>906.46</v>
      </c>
    </row>
    <row r="64" spans="1:2" ht="15.75">
      <c r="A64" s="340">
        <v>3780</v>
      </c>
      <c r="B64" s="340">
        <v>906.731</v>
      </c>
    </row>
    <row r="65" spans="1:2" ht="15.75">
      <c r="A65" s="340">
        <v>3840</v>
      </c>
      <c r="B65" s="340">
        <v>906.129</v>
      </c>
    </row>
    <row r="66" spans="1:2" ht="15.75">
      <c r="A66" s="340">
        <v>3900</v>
      </c>
      <c r="B66" s="340">
        <v>904.646</v>
      </c>
    </row>
    <row r="67" spans="1:2" ht="15.75">
      <c r="A67" s="340">
        <v>3960</v>
      </c>
      <c r="B67" s="340">
        <v>902.28</v>
      </c>
    </row>
    <row r="68" spans="1:2" ht="15.75">
      <c r="A68" s="340">
        <v>4020</v>
      </c>
      <c r="B68" s="340">
        <v>899.082</v>
      </c>
    </row>
    <row r="69" spans="1:2" ht="15.75">
      <c r="A69" s="340">
        <v>4080</v>
      </c>
      <c r="B69" s="340">
        <v>895.098</v>
      </c>
    </row>
    <row r="70" spans="1:2" ht="15.75">
      <c r="A70" s="340">
        <v>4140</v>
      </c>
      <c r="B70" s="340">
        <v>890.369</v>
      </c>
    </row>
    <row r="71" spans="1:2" ht="15.75">
      <c r="A71" s="340">
        <v>4200</v>
      </c>
      <c r="B71" s="340">
        <v>884.931</v>
      </c>
    </row>
    <row r="72" spans="1:2" ht="15.75">
      <c r="A72" s="340">
        <v>4260</v>
      </c>
      <c r="B72" s="340">
        <v>878.821</v>
      </c>
    </row>
    <row r="73" spans="1:2" ht="15.75">
      <c r="A73" s="340">
        <v>4320</v>
      </c>
      <c r="B73" s="340">
        <v>872.069</v>
      </c>
    </row>
    <row r="74" spans="1:2" ht="15.75">
      <c r="A74" s="340">
        <v>4380</v>
      </c>
      <c r="B74" s="340">
        <v>864.704</v>
      </c>
    </row>
    <row r="75" spans="1:2" ht="15.75">
      <c r="A75" s="340">
        <v>4440</v>
      </c>
      <c r="B75" s="340">
        <v>856.752</v>
      </c>
    </row>
    <row r="76" spans="1:2" ht="15.75">
      <c r="A76" s="340">
        <v>4500</v>
      </c>
      <c r="B76" s="340">
        <v>848.238</v>
      </c>
    </row>
    <row r="77" spans="1:2" ht="15.75">
      <c r="A77" s="340">
        <v>4560</v>
      </c>
      <c r="B77" s="340">
        <v>839.184</v>
      </c>
    </row>
    <row r="78" spans="1:2" ht="15.75">
      <c r="A78" s="340">
        <v>4620</v>
      </c>
      <c r="B78" s="340">
        <v>829.607</v>
      </c>
    </row>
    <row r="79" spans="1:2" ht="15.75">
      <c r="A79" s="340">
        <v>4680</v>
      </c>
      <c r="B79" s="340">
        <v>819.527</v>
      </c>
    </row>
    <row r="80" spans="1:2" ht="15.75">
      <c r="A80" s="340">
        <v>4740</v>
      </c>
      <c r="B80" s="340">
        <v>808.957</v>
      </c>
    </row>
    <row r="81" spans="1:2" ht="15.75">
      <c r="A81" s="340">
        <v>4800</v>
      </c>
      <c r="B81" s="340">
        <v>797.911</v>
      </c>
    </row>
    <row r="82" spans="1:2" ht="15.75">
      <c r="A82" s="340">
        <v>4860</v>
      </c>
      <c r="B82" s="340">
        <v>786.401</v>
      </c>
    </row>
    <row r="83" spans="1:2" ht="15.75">
      <c r="A83" s="340">
        <v>4920</v>
      </c>
      <c r="B83" s="340">
        <v>774.435</v>
      </c>
    </row>
    <row r="84" spans="1:2" ht="15.75">
      <c r="A84" s="340">
        <v>4980</v>
      </c>
      <c r="B84" s="340">
        <v>762.022</v>
      </c>
    </row>
    <row r="85" spans="1:2" ht="15.75">
      <c r="A85" s="340">
        <v>5040</v>
      </c>
      <c r="B85" s="340">
        <v>749.167</v>
      </c>
    </row>
    <row r="86" spans="1:2" ht="15.75">
      <c r="A86" s="340">
        <v>5100</v>
      </c>
      <c r="B86" s="340">
        <v>735.874</v>
      </c>
    </row>
    <row r="87" spans="1:2" ht="15.75">
      <c r="A87" s="340">
        <v>5160</v>
      </c>
      <c r="B87" s="340">
        <v>722.145</v>
      </c>
    </row>
    <row r="88" spans="1:2" ht="15.75">
      <c r="A88" s="340">
        <v>5220</v>
      </c>
      <c r="B88" s="340">
        <v>707.983</v>
      </c>
    </row>
    <row r="89" spans="1:2" ht="15.75">
      <c r="A89" s="340">
        <v>5280</v>
      </c>
      <c r="B89" s="340">
        <v>693.384</v>
      </c>
    </row>
    <row r="90" spans="1:2" ht="15.75">
      <c r="A90" s="340">
        <v>5340</v>
      </c>
      <c r="B90" s="340">
        <v>678.347</v>
      </c>
    </row>
    <row r="91" spans="1:2" ht="15.75">
      <c r="A91" s="340">
        <v>5400</v>
      </c>
      <c r="B91" s="340">
        <v>662.867</v>
      </c>
    </row>
    <row r="92" spans="1:2" ht="15.75">
      <c r="A92" s="340">
        <v>5460</v>
      </c>
      <c r="B92" s="340">
        <v>646.938</v>
      </c>
    </row>
    <row r="93" spans="1:2" ht="15.75">
      <c r="A93" s="340">
        <v>5520</v>
      </c>
      <c r="B93" s="340">
        <v>630.551</v>
      </c>
    </row>
    <row r="94" spans="1:2" ht="15.75">
      <c r="A94" s="340">
        <v>5580</v>
      </c>
      <c r="B94" s="340">
        <v>613.696</v>
      </c>
    </row>
    <row r="95" spans="1:2" ht="15.75">
      <c r="A95" s="340">
        <v>5640</v>
      </c>
      <c r="B95" s="340">
        <v>596.361</v>
      </c>
    </row>
    <row r="96" spans="1:2" ht="15.75">
      <c r="A96" s="340">
        <v>5700</v>
      </c>
      <c r="B96" s="340">
        <v>578.531</v>
      </c>
    </row>
    <row r="97" spans="1:2" ht="15.75">
      <c r="A97" s="340">
        <v>5760</v>
      </c>
      <c r="B97" s="340">
        <v>560.191</v>
      </c>
    </row>
    <row r="98" spans="1:2" ht="15.75">
      <c r="A98" s="340">
        <v>5820</v>
      </c>
      <c r="B98" s="340">
        <v>541.321</v>
      </c>
    </row>
    <row r="99" spans="1:2" ht="15.75">
      <c r="A99" s="340">
        <v>5880</v>
      </c>
      <c r="B99" s="340">
        <v>521.9</v>
      </c>
    </row>
    <row r="100" spans="1:2" ht="15.75">
      <c r="A100" s="340">
        <v>5940</v>
      </c>
      <c r="B100" s="340">
        <v>501.906</v>
      </c>
    </row>
    <row r="101" spans="1:2" ht="15.75">
      <c r="A101" s="340">
        <v>6000</v>
      </c>
      <c r="B101" s="340">
        <v>481.314</v>
      </c>
    </row>
    <row r="102" spans="1:2" ht="15.75">
      <c r="A102" s="340">
        <v>6060</v>
      </c>
      <c r="B102" s="340">
        <v>460.096</v>
      </c>
    </row>
    <row r="103" spans="1:2" ht="15.75">
      <c r="A103" s="340">
        <v>6120</v>
      </c>
      <c r="B103" s="340">
        <v>438.222</v>
      </c>
    </row>
    <row r="104" spans="1:2" ht="15.75">
      <c r="A104" s="340">
        <v>6180</v>
      </c>
      <c r="B104" s="340">
        <v>415.664</v>
      </c>
    </row>
    <row r="105" spans="1:2" ht="15.75">
      <c r="A105" s="340">
        <v>6240</v>
      </c>
      <c r="B105" s="340">
        <v>392.388</v>
      </c>
    </row>
    <row r="106" spans="1:2" ht="15.75">
      <c r="A106" s="340">
        <v>6300</v>
      </c>
      <c r="B106" s="340">
        <v>373.931</v>
      </c>
    </row>
    <row r="107" spans="1:2" ht="15.75">
      <c r="A107" s="340">
        <v>6360</v>
      </c>
      <c r="B107" s="340">
        <v>361.355</v>
      </c>
    </row>
    <row r="108" spans="1:2" ht="15.75">
      <c r="A108" s="340">
        <v>6420</v>
      </c>
      <c r="B108" s="340">
        <v>349.774</v>
      </c>
    </row>
    <row r="109" spans="1:2" ht="15.75">
      <c r="A109" s="340">
        <v>6480</v>
      </c>
      <c r="B109" s="340">
        <v>339.106</v>
      </c>
    </row>
    <row r="110" spans="1:2" ht="15.75">
      <c r="A110" s="340">
        <v>6540</v>
      </c>
      <c r="B110" s="340">
        <v>329.252</v>
      </c>
    </row>
    <row r="111" spans="1:2" ht="15.75">
      <c r="A111" s="340">
        <v>6600</v>
      </c>
      <c r="B111" s="340">
        <v>320.129</v>
      </c>
    </row>
    <row r="112" spans="1:2" ht="15.75">
      <c r="A112" s="340">
        <v>6660</v>
      </c>
      <c r="B112" s="340">
        <v>311.661</v>
      </c>
    </row>
    <row r="113" spans="1:2" ht="15.75">
      <c r="A113" s="340">
        <v>6720</v>
      </c>
      <c r="B113" s="340">
        <v>303.782</v>
      </c>
    </row>
    <row r="114" spans="1:2" ht="15.75">
      <c r="A114" s="340">
        <v>6780</v>
      </c>
      <c r="B114" s="340">
        <v>296.435</v>
      </c>
    </row>
    <row r="115" spans="1:2" ht="15.75">
      <c r="A115" s="340">
        <v>6840</v>
      </c>
      <c r="B115" s="340">
        <v>289.568</v>
      </c>
    </row>
    <row r="116" spans="1:2" ht="15.75">
      <c r="A116" s="340">
        <v>6900</v>
      </c>
      <c r="B116" s="340">
        <v>283.136</v>
      </c>
    </row>
    <row r="117" spans="1:2" ht="15.75">
      <c r="A117" s="340">
        <v>6960</v>
      </c>
      <c r="B117" s="340">
        <v>277.1</v>
      </c>
    </row>
    <row r="118" spans="1:2" ht="15.75">
      <c r="A118" s="340">
        <v>7020</v>
      </c>
      <c r="B118" s="340">
        <v>271.423</v>
      </c>
    </row>
    <row r="119" spans="1:2" ht="15.75">
      <c r="A119" s="340">
        <v>7080</v>
      </c>
      <c r="B119" s="340">
        <v>266.073</v>
      </c>
    </row>
    <row r="120" spans="1:2" ht="15.75">
      <c r="A120" s="340">
        <v>7140</v>
      </c>
      <c r="B120" s="340">
        <v>261.023</v>
      </c>
    </row>
    <row r="121" spans="1:2" ht="15.75">
      <c r="A121" s="340">
        <v>7200</v>
      </c>
      <c r="B121" s="340">
        <v>256.247</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B86"/>
  <sheetViews>
    <sheetView workbookViewId="0" topLeftCell="A136">
      <selection activeCell="D69" sqref="D69"/>
    </sheetView>
  </sheetViews>
  <sheetFormatPr defaultColWidth="9.00390625" defaultRowHeight="14.25"/>
  <cols>
    <col min="1" max="1" width="6.875" style="0" customWidth="1"/>
    <col min="2" max="2" width="18.625" style="0" customWidth="1"/>
    <col min="5" max="5" width="26.375" style="0" customWidth="1"/>
  </cols>
  <sheetData>
    <row r="1" spans="1:2" ht="14.25">
      <c r="A1">
        <v>60</v>
      </c>
      <c r="B1" t="s">
        <v>312</v>
      </c>
    </row>
    <row r="2" spans="2:3" ht="14.25">
      <c r="B2" t="s">
        <v>347</v>
      </c>
      <c r="C2">
        <v>362.0730895996094</v>
      </c>
    </row>
    <row r="3" spans="2:3" ht="14.25">
      <c r="B3" t="s">
        <v>348</v>
      </c>
      <c r="C3">
        <v>276.1437683105469</v>
      </c>
    </row>
    <row r="4" spans="2:3" ht="14.25">
      <c r="B4" t="s">
        <v>349</v>
      </c>
      <c r="C4">
        <v>7.875</v>
      </c>
    </row>
    <row r="5" spans="2:3" ht="14.25">
      <c r="B5" t="s">
        <v>349</v>
      </c>
      <c r="C5">
        <v>7.875</v>
      </c>
    </row>
    <row r="6" spans="2:3" ht="14.25">
      <c r="B6" t="s">
        <v>324</v>
      </c>
      <c r="C6">
        <v>679.6875</v>
      </c>
    </row>
    <row r="7" spans="2:3" ht="14.25">
      <c r="B7" t="s">
        <v>350</v>
      </c>
      <c r="C7">
        <v>991.8602294921875</v>
      </c>
    </row>
    <row r="8" spans="1:2" ht="14.25">
      <c r="A8">
        <v>60</v>
      </c>
      <c r="B8" t="s">
        <v>313</v>
      </c>
    </row>
    <row r="9" spans="2:3" ht="14.25">
      <c r="B9" t="s">
        <v>347</v>
      </c>
      <c r="C9">
        <v>362.0730895996094</v>
      </c>
    </row>
    <row r="10" spans="2:3" ht="14.25">
      <c r="B10" t="s">
        <v>348</v>
      </c>
      <c r="C10">
        <v>276.1437683105469</v>
      </c>
    </row>
    <row r="11" spans="2:3" ht="14.25">
      <c r="B11" t="s">
        <v>349</v>
      </c>
      <c r="C11">
        <v>7.875</v>
      </c>
    </row>
    <row r="12" spans="2:3" ht="14.25">
      <c r="B12" t="s">
        <v>349</v>
      </c>
      <c r="C12">
        <v>7.875</v>
      </c>
    </row>
    <row r="13" spans="2:3" ht="14.25">
      <c r="B13" t="s">
        <v>324</v>
      </c>
      <c r="C13">
        <v>701.5625</v>
      </c>
    </row>
    <row r="14" spans="2:3" ht="14.25">
      <c r="B14" t="s">
        <v>350</v>
      </c>
      <c r="C14">
        <v>1404.3658447265625</v>
      </c>
    </row>
    <row r="15" spans="1:2" ht="14.25">
      <c r="A15">
        <v>60</v>
      </c>
      <c r="B15" t="s">
        <v>314</v>
      </c>
    </row>
    <row r="16" spans="2:3" ht="14.25">
      <c r="B16" t="s">
        <v>347</v>
      </c>
      <c r="C16">
        <v>362.0730895996094</v>
      </c>
    </row>
    <row r="17" spans="2:3" ht="14.25">
      <c r="B17" t="s">
        <v>348</v>
      </c>
      <c r="C17">
        <v>276.1437683105469</v>
      </c>
    </row>
    <row r="18" spans="2:3" ht="14.25">
      <c r="B18" t="s">
        <v>349</v>
      </c>
      <c r="C18">
        <v>7.875</v>
      </c>
    </row>
    <row r="19" spans="2:3" ht="14.25">
      <c r="B19" t="s">
        <v>349</v>
      </c>
      <c r="C19">
        <v>7.875</v>
      </c>
    </row>
    <row r="20" spans="2:3" ht="14.25">
      <c r="B20" t="s">
        <v>324</v>
      </c>
      <c r="C20">
        <v>696.875</v>
      </c>
    </row>
    <row r="21" spans="2:3" ht="14.25">
      <c r="B21" t="s">
        <v>350</v>
      </c>
      <c r="C21">
        <v>951.5493774414062</v>
      </c>
    </row>
    <row r="22" spans="1:2" ht="14.25">
      <c r="A22">
        <v>60</v>
      </c>
      <c r="B22" t="s">
        <v>315</v>
      </c>
    </row>
    <row r="23" spans="2:3" ht="14.25">
      <c r="B23" t="s">
        <v>347</v>
      </c>
      <c r="C23">
        <v>362.0730895996094</v>
      </c>
    </row>
    <row r="24" spans="2:3" ht="14.25">
      <c r="B24" t="s">
        <v>348</v>
      </c>
      <c r="C24">
        <v>276.1437683105469</v>
      </c>
    </row>
    <row r="25" spans="2:3" ht="14.25">
      <c r="B25" t="s">
        <v>349</v>
      </c>
      <c r="C25">
        <v>7.875</v>
      </c>
    </row>
    <row r="26" spans="2:3" ht="14.25">
      <c r="B26" t="s">
        <v>349</v>
      </c>
      <c r="C26">
        <v>7.875</v>
      </c>
    </row>
    <row r="27" spans="2:3" ht="14.25">
      <c r="B27" t="s">
        <v>324</v>
      </c>
      <c r="C27">
        <v>612.5</v>
      </c>
    </row>
    <row r="28" spans="2:3" ht="14.25">
      <c r="B28" t="s">
        <v>350</v>
      </c>
      <c r="C28">
        <v>825.60498046875</v>
      </c>
    </row>
    <row r="57" spans="3:28" ht="14.25">
      <c r="C57" s="287">
        <v>60</v>
      </c>
      <c r="D57" s="287">
        <v>928</v>
      </c>
      <c r="E57" s="287">
        <v>116</v>
      </c>
      <c r="F57" s="287">
        <v>79</v>
      </c>
      <c r="G57">
        <v>793</v>
      </c>
      <c r="H57">
        <v>2.12</v>
      </c>
      <c r="I57">
        <v>615</v>
      </c>
      <c r="J57">
        <v>0.39</v>
      </c>
      <c r="K57">
        <v>7.61</v>
      </c>
      <c r="L57">
        <v>2.98</v>
      </c>
      <c r="M57">
        <v>9.35</v>
      </c>
      <c r="N57" t="s">
        <v>351</v>
      </c>
      <c r="AB57">
        <v>945.3560450120349</v>
      </c>
    </row>
    <row r="60" spans="3:6" ht="14.25">
      <c r="C60" s="288" t="s">
        <v>322</v>
      </c>
      <c r="D60" s="289" t="s">
        <v>352</v>
      </c>
      <c r="F60" s="291" t="s">
        <v>328</v>
      </c>
    </row>
    <row r="62" ht="15">
      <c r="A62" s="292" t="s">
        <v>332</v>
      </c>
    </row>
    <row r="64" ht="15">
      <c r="B64" s="293" t="s">
        <v>312</v>
      </c>
    </row>
    <row r="65" spans="2:6" ht="14.25">
      <c r="B65" s="294" t="s">
        <v>329</v>
      </c>
      <c r="D65" t="s">
        <v>286</v>
      </c>
      <c r="F65" s="290" t="s">
        <v>334</v>
      </c>
    </row>
    <row r="66" spans="2:4" ht="14.25">
      <c r="B66" s="294" t="s">
        <v>331</v>
      </c>
      <c r="D66" s="295">
        <v>1</v>
      </c>
    </row>
    <row r="67" spans="2:4" ht="14.25">
      <c r="B67" s="294" t="s">
        <v>323</v>
      </c>
      <c r="D67" s="296">
        <v>1</v>
      </c>
    </row>
    <row r="68" spans="2:4" ht="14.25">
      <c r="B68" s="294" t="s">
        <v>324</v>
      </c>
      <c r="D68" s="296">
        <v>400</v>
      </c>
    </row>
    <row r="70" ht="15">
      <c r="B70" s="293" t="s">
        <v>313</v>
      </c>
    </row>
    <row r="71" spans="2:6" ht="14.25">
      <c r="B71" s="294" t="s">
        <v>329</v>
      </c>
      <c r="D71" t="s">
        <v>250</v>
      </c>
      <c r="F71" s="290" t="s">
        <v>330</v>
      </c>
    </row>
    <row r="72" spans="2:4" ht="14.25">
      <c r="B72" s="294" t="s">
        <v>331</v>
      </c>
      <c r="D72" s="295">
        <v>0.8799999952316284</v>
      </c>
    </row>
    <row r="73" spans="2:4" ht="14.25">
      <c r="B73" s="294" t="s">
        <v>323</v>
      </c>
      <c r="D73" s="296">
        <v>0.4</v>
      </c>
    </row>
    <row r="74" spans="2:4" ht="14.25">
      <c r="B74" s="294" t="s">
        <v>324</v>
      </c>
      <c r="D74" s="296">
        <v>648</v>
      </c>
    </row>
    <row r="76" ht="15">
      <c r="B76" s="293" t="s">
        <v>314</v>
      </c>
    </row>
    <row r="77" spans="2:6" ht="14.25">
      <c r="B77" s="294" t="s">
        <v>329</v>
      </c>
      <c r="D77" t="s">
        <v>267</v>
      </c>
      <c r="F77" s="290" t="s">
        <v>330</v>
      </c>
    </row>
    <row r="78" spans="2:4" ht="14.25">
      <c r="B78" s="294" t="s">
        <v>331</v>
      </c>
      <c r="D78" s="295">
        <v>0.8999999761581421</v>
      </c>
    </row>
    <row r="79" spans="2:4" ht="14.25">
      <c r="B79" s="294" t="s">
        <v>323</v>
      </c>
      <c r="D79" s="296">
        <v>0.58</v>
      </c>
    </row>
    <row r="80" spans="2:4" ht="14.25">
      <c r="B80" s="294" t="s">
        <v>324</v>
      </c>
      <c r="D80" s="296">
        <v>575</v>
      </c>
    </row>
    <row r="82" ht="15">
      <c r="B82" s="293" t="s">
        <v>315</v>
      </c>
    </row>
    <row r="83" spans="2:6" ht="14.25">
      <c r="B83" s="294" t="s">
        <v>329</v>
      </c>
      <c r="D83" t="s">
        <v>256</v>
      </c>
      <c r="F83" s="290" t="s">
        <v>334</v>
      </c>
    </row>
    <row r="84" spans="2:4" ht="14.25">
      <c r="B84" s="294" t="s">
        <v>331</v>
      </c>
      <c r="D84" s="295">
        <v>1</v>
      </c>
    </row>
    <row r="85" spans="2:4" ht="14.25">
      <c r="B85" s="294" t="s">
        <v>323</v>
      </c>
      <c r="D85" s="296">
        <v>0.53</v>
      </c>
    </row>
    <row r="86" spans="2:4" ht="14.25">
      <c r="B86" s="294" t="s">
        <v>324</v>
      </c>
      <c r="D86" s="296">
        <v>598</v>
      </c>
    </row>
  </sheetData>
  <printOptions/>
  <pageMargins left="0.75" right="0.75" top="1" bottom="1" header="0.5" footer="0.5"/>
  <pageSetup horizontalDpi="200" verticalDpi="200" orientation="portrait" paperSize="9" r:id="rId1"/>
</worksheet>
</file>

<file path=xl/worksheets/sheet6.xml><?xml version="1.0" encoding="utf-8"?>
<worksheet xmlns="http://schemas.openxmlformats.org/spreadsheetml/2006/main" xmlns:r="http://schemas.openxmlformats.org/officeDocument/2006/relationships">
  <sheetPr codeName="Sheet2">
    <pageSetUpPr fitToPage="1"/>
  </sheetPr>
  <dimension ref="A1:AB490"/>
  <sheetViews>
    <sheetView zoomScale="90" zoomScaleNormal="90" workbookViewId="0" topLeftCell="A16">
      <selection activeCell="N53" sqref="N53"/>
    </sheetView>
  </sheetViews>
  <sheetFormatPr defaultColWidth="9.00390625" defaultRowHeight="14.25"/>
  <cols>
    <col min="1" max="1" width="21.375" style="165" customWidth="1"/>
    <col min="2" max="2" width="10.375" style="95" customWidth="1"/>
    <col min="3" max="3" width="6.75390625" style="95" customWidth="1"/>
    <col min="4" max="4" width="7.25390625" style="95" customWidth="1"/>
    <col min="5" max="5" width="8.50390625" style="95" customWidth="1"/>
    <col min="6" max="6" width="6.875" style="95" customWidth="1"/>
    <col min="7" max="7" width="6.875" style="96" customWidth="1"/>
    <col min="8" max="8" width="9.125" style="95" bestFit="1" customWidth="1"/>
    <col min="9" max="9" width="7.625" style="96" customWidth="1"/>
    <col min="10" max="10" width="8.625" style="96" customWidth="1"/>
    <col min="11" max="11" width="7.00390625" style="97" customWidth="1"/>
    <col min="12" max="12" width="9.125" style="97" bestFit="1" customWidth="1"/>
    <col min="13" max="13" width="8.25390625" style="96" customWidth="1"/>
    <col min="14" max="14" width="8.25390625" style="97" customWidth="1"/>
    <col min="15" max="15" width="6.75390625" style="95" customWidth="1"/>
    <col min="16" max="16" width="7.75390625" style="95" customWidth="1"/>
    <col min="17" max="17" width="8.25390625" style="95" customWidth="1"/>
    <col min="18" max="18" width="9.00390625" style="96" customWidth="1"/>
    <col min="19" max="19" width="9.00390625" style="95" customWidth="1"/>
    <col min="20" max="20" width="10.50390625" style="96" customWidth="1"/>
    <col min="21" max="21" width="10.50390625" style="95" customWidth="1"/>
    <col min="22" max="23" width="9.00390625" style="95" customWidth="1"/>
    <col min="24" max="24" width="8.25390625" style="95" customWidth="1"/>
    <col min="25" max="25" width="10.375" style="95" customWidth="1"/>
    <col min="26" max="26" width="9.00390625" style="95" customWidth="1"/>
    <col min="27" max="27" width="9.00390625" style="96" customWidth="1"/>
    <col min="28" max="16384" width="9.00390625" style="95" customWidth="1"/>
  </cols>
  <sheetData>
    <row r="1" spans="1:27" s="91" customFormat="1" ht="20.25">
      <c r="A1" s="88" t="s">
        <v>470</v>
      </c>
      <c r="B1" s="89"/>
      <c r="C1" s="89"/>
      <c r="D1" s="89"/>
      <c r="E1" s="90"/>
      <c r="G1" s="92"/>
      <c r="I1" s="93"/>
      <c r="Q1" s="204"/>
      <c r="R1" s="92"/>
      <c r="T1" s="92"/>
      <c r="AA1" s="92"/>
    </row>
    <row r="2" ht="18">
      <c r="A2" s="94" t="s">
        <v>179</v>
      </c>
    </row>
    <row r="3" spans="1:10" ht="15">
      <c r="A3" s="98"/>
      <c r="C3" s="99"/>
      <c r="H3" s="100"/>
      <c r="I3" s="101"/>
      <c r="J3" s="101"/>
    </row>
    <row r="4" spans="1:27" s="107" customFormat="1" ht="15">
      <c r="A4" s="102">
        <v>40553</v>
      </c>
      <c r="B4" s="103"/>
      <c r="C4" s="104"/>
      <c r="D4" s="104"/>
      <c r="E4" s="95"/>
      <c r="F4" s="95"/>
      <c r="G4" s="96"/>
      <c r="H4" s="95"/>
      <c r="I4" s="96"/>
      <c r="J4" s="96"/>
      <c r="K4" s="97"/>
      <c r="L4" s="97"/>
      <c r="M4" s="105"/>
      <c r="N4" s="106"/>
      <c r="R4" s="105"/>
      <c r="T4" s="105"/>
      <c r="AA4" s="105"/>
    </row>
    <row r="5" spans="1:27" s="107" customFormat="1" ht="15">
      <c r="A5" s="108" t="s">
        <v>353</v>
      </c>
      <c r="B5" s="109"/>
      <c r="C5" s="104"/>
      <c r="D5" s="110"/>
      <c r="E5" s="95"/>
      <c r="F5" s="95"/>
      <c r="G5" s="96"/>
      <c r="H5" s="95"/>
      <c r="I5" s="111"/>
      <c r="J5" s="96"/>
      <c r="K5" s="97"/>
      <c r="L5" s="97"/>
      <c r="M5" s="105"/>
      <c r="R5" s="105"/>
      <c r="T5" s="105"/>
      <c r="AA5" s="105"/>
    </row>
    <row r="6" spans="1:17" s="105" customFormat="1" ht="15">
      <c r="A6" s="112"/>
      <c r="B6" s="104"/>
      <c r="C6" s="104"/>
      <c r="D6" s="104"/>
      <c r="E6" s="113"/>
      <c r="F6" s="104"/>
      <c r="G6" s="114"/>
      <c r="H6" s="104"/>
      <c r="I6" s="104"/>
      <c r="J6" s="104"/>
      <c r="K6" s="104"/>
      <c r="L6" s="104"/>
      <c r="M6" s="104"/>
      <c r="N6" s="115"/>
      <c r="P6" s="116"/>
      <c r="Q6" s="107"/>
    </row>
    <row r="7" spans="1:17" s="105" customFormat="1" ht="15">
      <c r="A7" s="117" t="s">
        <v>116</v>
      </c>
      <c r="B7" s="118"/>
      <c r="C7" s="119"/>
      <c r="D7" s="119"/>
      <c r="E7" s="120"/>
      <c r="F7" s="119"/>
      <c r="G7" s="119"/>
      <c r="H7" s="120"/>
      <c r="I7" s="104"/>
      <c r="J7" s="104"/>
      <c r="K7" s="104"/>
      <c r="L7" s="104"/>
      <c r="M7" s="104"/>
      <c r="N7" s="115"/>
      <c r="P7" s="116"/>
      <c r="Q7" s="107"/>
    </row>
    <row r="8" spans="1:17" s="105" customFormat="1" ht="15">
      <c r="A8" s="117"/>
      <c r="B8" s="118"/>
      <c r="C8" s="119"/>
      <c r="D8" s="119"/>
      <c r="E8" s="120"/>
      <c r="F8" s="119"/>
      <c r="G8" s="119"/>
      <c r="H8" s="120"/>
      <c r="I8" s="104"/>
      <c r="J8" s="104"/>
      <c r="K8" s="104"/>
      <c r="L8" s="104"/>
      <c r="M8" s="104"/>
      <c r="N8" s="115"/>
      <c r="P8" s="116"/>
      <c r="Q8" s="107"/>
    </row>
    <row r="9" spans="1:17" s="105" customFormat="1" ht="15">
      <c r="A9" s="119" t="s">
        <v>130</v>
      </c>
      <c r="B9" s="118"/>
      <c r="C9" s="119"/>
      <c r="D9" s="121">
        <v>15</v>
      </c>
      <c r="E9" s="118" t="s">
        <v>144</v>
      </c>
      <c r="F9" s="122"/>
      <c r="G9" s="122"/>
      <c r="H9" s="119" t="s">
        <v>131</v>
      </c>
      <c r="I9" s="118"/>
      <c r="J9" s="119"/>
      <c r="K9" s="122"/>
      <c r="L9" s="123">
        <v>9</v>
      </c>
      <c r="M9" s="124" t="s">
        <v>144</v>
      </c>
      <c r="N9" s="104"/>
      <c r="P9" s="116"/>
      <c r="Q9" s="107"/>
    </row>
    <row r="10" spans="1:17" s="105" customFormat="1" ht="15">
      <c r="A10" s="119"/>
      <c r="B10" s="124"/>
      <c r="C10" s="124"/>
      <c r="D10" s="122"/>
      <c r="E10" s="124"/>
      <c r="F10" s="122"/>
      <c r="G10" s="122"/>
      <c r="H10" s="119"/>
      <c r="I10" s="124"/>
      <c r="J10" s="124"/>
      <c r="K10" s="122"/>
      <c r="L10" s="123"/>
      <c r="M10" s="124"/>
      <c r="N10" s="104"/>
      <c r="P10" s="116"/>
      <c r="Q10" s="107"/>
    </row>
    <row r="11" spans="1:17" s="105" customFormat="1" ht="15">
      <c r="A11" s="119"/>
      <c r="B11" s="124"/>
      <c r="C11" s="124"/>
      <c r="D11" s="122"/>
      <c r="E11" s="124"/>
      <c r="F11" s="122"/>
      <c r="G11" s="122"/>
      <c r="H11" s="119"/>
      <c r="I11" s="124"/>
      <c r="J11" s="124"/>
      <c r="K11" s="122"/>
      <c r="L11" s="122"/>
      <c r="M11" s="124"/>
      <c r="N11" s="104"/>
      <c r="P11" s="116"/>
      <c r="Q11" s="107"/>
    </row>
    <row r="12" spans="1:17" s="105" customFormat="1" ht="15">
      <c r="A12" s="119" t="s">
        <v>132</v>
      </c>
      <c r="B12" s="118"/>
      <c r="C12" s="119"/>
      <c r="D12" s="125">
        <v>120</v>
      </c>
      <c r="E12" s="118" t="s">
        <v>145</v>
      </c>
      <c r="F12" s="122"/>
      <c r="G12" s="122"/>
      <c r="H12" s="122"/>
      <c r="I12" s="122"/>
      <c r="J12" s="122"/>
      <c r="K12" s="122"/>
      <c r="L12" s="122"/>
      <c r="M12" s="124"/>
      <c r="N12" s="104"/>
      <c r="P12" s="116"/>
      <c r="Q12" s="107"/>
    </row>
    <row r="13" spans="1:17" s="105" customFormat="1" ht="18.75">
      <c r="A13" s="119" t="s">
        <v>139</v>
      </c>
      <c r="B13" s="118"/>
      <c r="C13" s="119"/>
      <c r="D13" s="126" t="s">
        <v>181</v>
      </c>
      <c r="E13" s="126"/>
      <c r="F13" s="122"/>
      <c r="G13" s="122"/>
      <c r="H13" s="119" t="s">
        <v>225</v>
      </c>
      <c r="I13" s="122"/>
      <c r="J13" s="122"/>
      <c r="K13" s="122"/>
      <c r="L13" s="125">
        <v>25</v>
      </c>
      <c r="M13" s="118" t="s">
        <v>150</v>
      </c>
      <c r="N13" s="104"/>
      <c r="P13" s="116"/>
      <c r="Q13" s="107"/>
    </row>
    <row r="14" spans="1:17" s="105" customFormat="1" ht="15">
      <c r="A14" s="122"/>
      <c r="B14" s="122"/>
      <c r="C14" s="122"/>
      <c r="D14" s="122"/>
      <c r="E14" s="126"/>
      <c r="F14" s="122"/>
      <c r="G14" s="122"/>
      <c r="H14" s="122"/>
      <c r="I14" s="122"/>
      <c r="J14" s="122"/>
      <c r="K14" s="122"/>
      <c r="L14" s="122"/>
      <c r="M14" s="124"/>
      <c r="N14" s="104"/>
      <c r="P14" s="116"/>
      <c r="Q14" s="107"/>
    </row>
    <row r="15" spans="1:17" s="105" customFormat="1" ht="15">
      <c r="A15" s="119" t="s">
        <v>138</v>
      </c>
      <c r="B15" s="118"/>
      <c r="C15" s="119"/>
      <c r="D15" s="126" t="s">
        <v>359</v>
      </c>
      <c r="E15" s="126"/>
      <c r="F15" s="122"/>
      <c r="G15" s="122"/>
      <c r="H15" s="140" t="s">
        <v>311</v>
      </c>
      <c r="I15" s="122"/>
      <c r="J15" s="122"/>
      <c r="K15" s="122"/>
      <c r="L15" s="125">
        <v>0</v>
      </c>
      <c r="M15" s="124" t="s">
        <v>145</v>
      </c>
      <c r="N15" s="104"/>
      <c r="P15" s="116"/>
      <c r="Q15" s="107"/>
    </row>
    <row r="16" spans="1:17" s="105" customFormat="1" ht="15">
      <c r="A16" s="119" t="s">
        <v>155</v>
      </c>
      <c r="B16" s="118"/>
      <c r="C16" s="119"/>
      <c r="D16" s="127">
        <v>51</v>
      </c>
      <c r="E16" s="118" t="s">
        <v>145</v>
      </c>
      <c r="F16" s="122"/>
      <c r="G16" s="122"/>
      <c r="H16" s="119" t="s">
        <v>151</v>
      </c>
      <c r="I16" s="118"/>
      <c r="J16" s="119"/>
      <c r="K16" s="122"/>
      <c r="L16" s="127">
        <v>152.5</v>
      </c>
      <c r="M16" s="124" t="s">
        <v>145</v>
      </c>
      <c r="N16" s="104"/>
      <c r="P16" s="116"/>
      <c r="Q16" s="107"/>
    </row>
    <row r="17" spans="1:17" s="105" customFormat="1" ht="15">
      <c r="A17" s="119" t="s">
        <v>156</v>
      </c>
      <c r="B17" s="118"/>
      <c r="C17" s="119"/>
      <c r="D17" s="127">
        <v>40</v>
      </c>
      <c r="E17" s="118" t="s">
        <v>145</v>
      </c>
      <c r="F17" s="122"/>
      <c r="G17" s="122"/>
      <c r="H17" s="119" t="s">
        <v>152</v>
      </c>
      <c r="I17" s="118"/>
      <c r="J17" s="119"/>
      <c r="K17" s="122"/>
      <c r="L17" s="127">
        <v>137.5</v>
      </c>
      <c r="M17" s="128" t="s">
        <v>145</v>
      </c>
      <c r="N17" s="104"/>
      <c r="P17" s="116"/>
      <c r="Q17" s="107"/>
    </row>
    <row r="18" spans="1:17" s="105" customFormat="1" ht="15">
      <c r="A18" s="122"/>
      <c r="B18" s="122"/>
      <c r="C18" s="122"/>
      <c r="D18" s="122"/>
      <c r="E18" s="118"/>
      <c r="F18" s="122"/>
      <c r="G18" s="122"/>
      <c r="H18" s="129"/>
      <c r="I18" s="129"/>
      <c r="J18" s="122"/>
      <c r="K18" s="122"/>
      <c r="L18" s="130"/>
      <c r="M18" s="128"/>
      <c r="N18" s="104"/>
      <c r="P18" s="116"/>
      <c r="Q18" s="107"/>
    </row>
    <row r="19" spans="1:17" s="105" customFormat="1" ht="16.5">
      <c r="A19" s="119" t="s">
        <v>157</v>
      </c>
      <c r="B19" s="118"/>
      <c r="C19" s="119"/>
      <c r="D19" s="127">
        <v>40</v>
      </c>
      <c r="E19" s="124" t="s">
        <v>145</v>
      </c>
      <c r="F19" s="122"/>
      <c r="G19" s="122"/>
      <c r="H19" s="119" t="s">
        <v>153</v>
      </c>
      <c r="I19" s="118"/>
      <c r="J19" s="119"/>
      <c r="K19" s="122"/>
      <c r="L19" s="125">
        <v>500</v>
      </c>
      <c r="M19" s="118" t="s">
        <v>150</v>
      </c>
      <c r="N19" s="104"/>
      <c r="P19" s="116"/>
      <c r="Q19" s="107"/>
    </row>
    <row r="20" spans="1:17" s="105" customFormat="1" ht="16.5">
      <c r="A20" s="119" t="s">
        <v>158</v>
      </c>
      <c r="B20" s="124"/>
      <c r="C20" s="124"/>
      <c r="D20" s="126">
        <v>393</v>
      </c>
      <c r="E20" s="118" t="s">
        <v>146</v>
      </c>
      <c r="F20" s="122"/>
      <c r="G20" s="122"/>
      <c r="H20" s="119" t="s">
        <v>154</v>
      </c>
      <c r="I20" s="118"/>
      <c r="J20" s="119"/>
      <c r="K20" s="122"/>
      <c r="L20" s="126">
        <v>393</v>
      </c>
      <c r="M20" s="118" t="s">
        <v>146</v>
      </c>
      <c r="N20" s="104"/>
      <c r="P20" s="116"/>
      <c r="Q20" s="107"/>
    </row>
    <row r="21" spans="1:17" s="105" customFormat="1" ht="15">
      <c r="A21" s="122"/>
      <c r="B21" s="122"/>
      <c r="C21" s="122"/>
      <c r="D21" s="122"/>
      <c r="E21" s="122"/>
      <c r="F21" s="122"/>
      <c r="G21" s="122"/>
      <c r="H21" s="122"/>
      <c r="I21" s="122"/>
      <c r="J21" s="122"/>
      <c r="K21" s="122"/>
      <c r="L21" s="122"/>
      <c r="M21" s="128"/>
      <c r="N21" s="104"/>
      <c r="P21" s="116"/>
      <c r="Q21" s="107"/>
    </row>
    <row r="22" spans="1:17" s="105" customFormat="1" ht="15">
      <c r="A22" s="131" t="s">
        <v>140</v>
      </c>
      <c r="B22" s="119"/>
      <c r="C22" s="131"/>
      <c r="D22" s="122"/>
      <c r="E22" s="126"/>
      <c r="F22" s="122"/>
      <c r="G22" s="122"/>
      <c r="H22" s="129"/>
      <c r="I22" s="129"/>
      <c r="J22" s="122"/>
      <c r="K22" s="122"/>
      <c r="L22" s="130"/>
      <c r="M22" s="128"/>
      <c r="N22" s="104"/>
      <c r="P22" s="116"/>
      <c r="Q22" s="107"/>
    </row>
    <row r="23" spans="1:17" s="105" customFormat="1" ht="17.25">
      <c r="A23" s="132" t="s">
        <v>310</v>
      </c>
      <c r="B23" s="119"/>
      <c r="C23" s="133"/>
      <c r="D23" s="134">
        <v>0</v>
      </c>
      <c r="E23" s="135" t="s">
        <v>147</v>
      </c>
      <c r="F23" s="122"/>
      <c r="G23" s="122"/>
      <c r="H23" s="132" t="s">
        <v>327</v>
      </c>
      <c r="I23" s="119"/>
      <c r="J23" s="136"/>
      <c r="K23" s="122"/>
      <c r="L23" s="130">
        <v>0</v>
      </c>
      <c r="M23" s="135" t="s">
        <v>147</v>
      </c>
      <c r="N23" s="104"/>
      <c r="P23" s="116"/>
      <c r="Q23" s="107"/>
    </row>
    <row r="24" spans="1:17" s="105" customFormat="1" ht="17.25">
      <c r="A24" s="132" t="s">
        <v>148</v>
      </c>
      <c r="B24" s="119"/>
      <c r="C24" s="136"/>
      <c r="D24" s="122">
        <v>3.25</v>
      </c>
      <c r="E24" s="135" t="s">
        <v>147</v>
      </c>
      <c r="F24" s="122"/>
      <c r="G24" s="122"/>
      <c r="H24" s="132" t="s">
        <v>149</v>
      </c>
      <c r="I24" s="129"/>
      <c r="J24" s="122"/>
      <c r="K24" s="122"/>
      <c r="L24" s="122">
        <v>2.9876000000000005</v>
      </c>
      <c r="M24" s="135" t="s">
        <v>147</v>
      </c>
      <c r="N24" s="104"/>
      <c r="P24" s="116"/>
      <c r="Q24" s="107"/>
    </row>
    <row r="25" spans="1:17" s="105" customFormat="1" ht="15">
      <c r="A25" s="119"/>
      <c r="B25" s="118"/>
      <c r="C25" s="119"/>
      <c r="D25" s="127"/>
      <c r="E25" s="126"/>
      <c r="F25" s="122"/>
      <c r="G25" s="122"/>
      <c r="H25" s="129"/>
      <c r="I25" s="129"/>
      <c r="J25" s="122"/>
      <c r="K25" s="122"/>
      <c r="L25" s="130"/>
      <c r="M25" s="130"/>
      <c r="N25" s="104"/>
      <c r="P25" s="116"/>
      <c r="Q25" s="107"/>
    </row>
    <row r="26" spans="1:17" s="105" customFormat="1" ht="15">
      <c r="A26" s="137" t="s">
        <v>141</v>
      </c>
      <c r="B26" s="122"/>
      <c r="C26" s="122"/>
      <c r="D26" s="122"/>
      <c r="E26" s="122"/>
      <c r="F26" s="122"/>
      <c r="G26" s="122"/>
      <c r="H26" s="122"/>
      <c r="I26" s="122"/>
      <c r="J26" s="124"/>
      <c r="K26" s="122"/>
      <c r="L26" s="130"/>
      <c r="M26" s="130"/>
      <c r="Q26" s="107"/>
    </row>
    <row r="27" spans="1:17" s="105" customFormat="1" ht="14.25">
      <c r="A27" s="138" t="s">
        <v>142</v>
      </c>
      <c r="B27" s="119"/>
      <c r="C27" s="139"/>
      <c r="D27" s="122"/>
      <c r="E27" s="125"/>
      <c r="F27" s="122"/>
      <c r="G27" s="122"/>
      <c r="H27" s="140" t="s">
        <v>171</v>
      </c>
      <c r="I27" s="141"/>
      <c r="J27" s="122"/>
      <c r="K27" s="122"/>
      <c r="L27" s="130"/>
      <c r="M27" s="130"/>
      <c r="Q27" s="107"/>
    </row>
    <row r="28" spans="1:17" s="105" customFormat="1" ht="14.25">
      <c r="A28" s="122"/>
      <c r="B28" s="122"/>
      <c r="C28" s="122"/>
      <c r="D28" s="122"/>
      <c r="E28" s="122"/>
      <c r="F28" s="122"/>
      <c r="G28" s="122"/>
      <c r="H28" s="122"/>
      <c r="I28" s="122"/>
      <c r="J28" s="122"/>
      <c r="K28" s="122"/>
      <c r="L28" s="122"/>
      <c r="M28" s="130"/>
      <c r="Q28" s="107"/>
    </row>
    <row r="29" spans="1:17" s="105" customFormat="1" ht="17.25">
      <c r="A29" s="142" t="s">
        <v>159</v>
      </c>
      <c r="B29" s="122"/>
      <c r="C29" s="122"/>
      <c r="D29" s="130">
        <v>6.237599849700928</v>
      </c>
      <c r="E29" s="143" t="s">
        <v>147</v>
      </c>
      <c r="F29" s="122"/>
      <c r="G29" s="122"/>
      <c r="H29" s="122"/>
      <c r="I29" s="122"/>
      <c r="J29" s="122"/>
      <c r="K29" s="122"/>
      <c r="L29" s="122"/>
      <c r="M29" s="144"/>
      <c r="Q29" s="107"/>
    </row>
    <row r="30" spans="1:17" s="105" customFormat="1" ht="15.75">
      <c r="A30" s="122"/>
      <c r="B30" s="122"/>
      <c r="C30" s="122"/>
      <c r="D30" s="122"/>
      <c r="E30" s="124"/>
      <c r="F30" s="122"/>
      <c r="G30" s="122"/>
      <c r="H30" s="122"/>
      <c r="I30" s="122"/>
      <c r="J30" s="122"/>
      <c r="K30" s="122"/>
      <c r="L30" s="122"/>
      <c r="M30" s="130"/>
      <c r="N30" s="119"/>
      <c r="Q30" s="205"/>
    </row>
    <row r="31" spans="1:17" s="105" customFormat="1" ht="15">
      <c r="A31" s="137" t="s">
        <v>81</v>
      </c>
      <c r="B31" s="122"/>
      <c r="C31" s="122"/>
      <c r="D31" s="125"/>
      <c r="E31" s="124"/>
      <c r="F31" s="122"/>
      <c r="G31" s="122"/>
      <c r="H31" s="122"/>
      <c r="I31" s="122"/>
      <c r="J31" s="122"/>
      <c r="K31" s="122"/>
      <c r="L31" s="122"/>
      <c r="M31" s="130"/>
      <c r="P31" s="144"/>
      <c r="Q31" s="107"/>
    </row>
    <row r="32" spans="1:17" s="105" customFormat="1" ht="14.25">
      <c r="A32" s="325" t="s">
        <v>167</v>
      </c>
      <c r="B32" s="326"/>
      <c r="C32" s="326"/>
      <c r="D32" s="327"/>
      <c r="E32" s="328" t="s">
        <v>144</v>
      </c>
      <c r="F32" s="326"/>
      <c r="G32" s="326"/>
      <c r="H32" s="325" t="s">
        <v>165</v>
      </c>
      <c r="I32" s="326"/>
      <c r="J32" s="326"/>
      <c r="K32" s="326"/>
      <c r="L32" s="327"/>
      <c r="M32" s="329" t="s">
        <v>144</v>
      </c>
      <c r="Q32" s="107"/>
    </row>
    <row r="33" spans="1:17" s="105" customFormat="1" ht="15">
      <c r="A33" s="325" t="s">
        <v>168</v>
      </c>
      <c r="B33" s="326"/>
      <c r="C33" s="326"/>
      <c r="D33" s="326"/>
      <c r="E33" s="328" t="s">
        <v>144</v>
      </c>
      <c r="F33" s="326"/>
      <c r="G33" s="326"/>
      <c r="H33" s="325" t="s">
        <v>166</v>
      </c>
      <c r="I33" s="326"/>
      <c r="J33" s="326"/>
      <c r="K33" s="326"/>
      <c r="L33" s="326"/>
      <c r="M33" s="329" t="s">
        <v>144</v>
      </c>
      <c r="N33" s="104"/>
      <c r="P33" s="116"/>
      <c r="Q33" s="107"/>
    </row>
    <row r="34" spans="1:17" s="105" customFormat="1" ht="15">
      <c r="A34" s="325" t="s">
        <v>169</v>
      </c>
      <c r="B34" s="326"/>
      <c r="C34" s="326"/>
      <c r="D34" s="327"/>
      <c r="E34" s="328" t="s">
        <v>144</v>
      </c>
      <c r="F34" s="326"/>
      <c r="G34" s="326"/>
      <c r="H34" s="325" t="s">
        <v>86</v>
      </c>
      <c r="I34" s="326"/>
      <c r="J34" s="326"/>
      <c r="K34" s="326"/>
      <c r="L34" s="330"/>
      <c r="M34" s="331"/>
      <c r="N34" s="104"/>
      <c r="P34" s="116"/>
      <c r="Q34" s="107"/>
    </row>
    <row r="35" spans="1:17" s="105" customFormat="1" ht="17.25">
      <c r="A35" s="325" t="s">
        <v>164</v>
      </c>
      <c r="B35" s="332"/>
      <c r="C35" s="326"/>
      <c r="D35" s="330"/>
      <c r="E35" s="328" t="s">
        <v>355</v>
      </c>
      <c r="F35" s="326"/>
      <c r="G35" s="326"/>
      <c r="H35" s="325" t="s">
        <v>163</v>
      </c>
      <c r="I35" s="333"/>
      <c r="J35" s="326"/>
      <c r="K35" s="326"/>
      <c r="L35" s="334"/>
      <c r="M35" s="335" t="s">
        <v>356</v>
      </c>
      <c r="N35" s="104"/>
      <c r="Q35" s="107"/>
    </row>
    <row r="36" spans="1:17" s="105" customFormat="1" ht="15">
      <c r="A36" s="325" t="s">
        <v>92</v>
      </c>
      <c r="B36" s="326"/>
      <c r="C36" s="326"/>
      <c r="D36" s="336"/>
      <c r="E36" s="328"/>
      <c r="F36" s="326"/>
      <c r="G36" s="326"/>
      <c r="H36" s="337" t="s">
        <v>162</v>
      </c>
      <c r="I36" s="326"/>
      <c r="J36" s="326"/>
      <c r="K36" s="326"/>
      <c r="L36" s="334"/>
      <c r="M36" s="331"/>
      <c r="N36" s="104"/>
      <c r="P36" s="116"/>
      <c r="Q36" s="107"/>
    </row>
    <row r="37" spans="5:17" s="105" customFormat="1" ht="14.25" customHeight="1">
      <c r="E37" s="145"/>
      <c r="I37" s="104"/>
      <c r="J37" s="104"/>
      <c r="K37" s="104"/>
      <c r="L37" s="104"/>
      <c r="M37" s="146"/>
      <c r="N37" s="115"/>
      <c r="P37" s="116"/>
      <c r="Q37" s="107"/>
    </row>
    <row r="38" spans="1:17" s="105" customFormat="1" ht="14.25" customHeight="1">
      <c r="A38" s="147" t="s">
        <v>143</v>
      </c>
      <c r="I38" s="104"/>
      <c r="J38" s="104"/>
      <c r="K38" s="104"/>
      <c r="L38" s="104"/>
      <c r="M38" s="146"/>
      <c r="N38" s="115"/>
      <c r="P38" s="116"/>
      <c r="Q38" s="107"/>
    </row>
    <row r="39" spans="3:27" s="107" customFormat="1" ht="15">
      <c r="C39" s="148"/>
      <c r="D39" s="148"/>
      <c r="F39" s="148"/>
      <c r="G39" s="104"/>
      <c r="H39" s="148"/>
      <c r="I39" s="104"/>
      <c r="J39" s="104"/>
      <c r="K39" s="149"/>
      <c r="L39" s="149"/>
      <c r="M39" s="104"/>
      <c r="N39" s="150"/>
      <c r="P39" s="151"/>
      <c r="R39" s="105"/>
      <c r="T39" s="105"/>
      <c r="AA39" s="105"/>
    </row>
    <row r="40" spans="1:27" s="153" customFormat="1" ht="15">
      <c r="A40" s="152"/>
      <c r="C40" s="107"/>
      <c r="D40" s="242" t="s">
        <v>170</v>
      </c>
      <c r="E40" s="243"/>
      <c r="F40" s="243"/>
      <c r="G40" s="100"/>
      <c r="H40" s="104"/>
      <c r="I40" s="148"/>
      <c r="J40" s="104"/>
      <c r="K40" s="104"/>
      <c r="L40" s="149"/>
      <c r="M40" s="149"/>
      <c r="N40" s="115"/>
      <c r="O40" s="238"/>
      <c r="Q40" s="239"/>
      <c r="R40" s="237"/>
      <c r="T40" s="206"/>
      <c r="AA40" s="206"/>
    </row>
    <row r="41" spans="1:27" s="155" customFormat="1" ht="25.5">
      <c r="A41" s="154"/>
      <c r="C41" s="156" t="s">
        <v>71</v>
      </c>
      <c r="D41" s="157" t="s">
        <v>72</v>
      </c>
      <c r="E41" s="244" t="s">
        <v>137</v>
      </c>
      <c r="F41" s="157" t="s">
        <v>66</v>
      </c>
      <c r="G41" s="157" t="s">
        <v>82</v>
      </c>
      <c r="H41" s="158" t="s">
        <v>77</v>
      </c>
      <c r="I41" s="157" t="s">
        <v>78</v>
      </c>
      <c r="J41" s="158" t="s">
        <v>73</v>
      </c>
      <c r="K41" s="158" t="s">
        <v>79</v>
      </c>
      <c r="L41" s="159" t="s">
        <v>74</v>
      </c>
      <c r="M41" s="159" t="s">
        <v>75</v>
      </c>
      <c r="N41" s="158" t="s">
        <v>76</v>
      </c>
      <c r="O41" s="240"/>
      <c r="P41" s="240"/>
      <c r="Q41" s="240"/>
      <c r="R41" s="240"/>
      <c r="S41" s="240"/>
      <c r="T41" s="240"/>
      <c r="U41" s="240"/>
      <c r="V41" s="240"/>
      <c r="W41" s="240"/>
      <c r="X41" s="240"/>
      <c r="AA41" s="207"/>
    </row>
    <row r="42" spans="1:27" s="161" customFormat="1" ht="14.25">
      <c r="A42" s="160"/>
      <c r="C42" s="162" t="s">
        <v>84</v>
      </c>
      <c r="D42" s="162" t="s">
        <v>85</v>
      </c>
      <c r="E42" s="162" t="s">
        <v>85</v>
      </c>
      <c r="F42" s="162" t="s">
        <v>85</v>
      </c>
      <c r="G42" s="162" t="s">
        <v>85</v>
      </c>
      <c r="H42" s="163" t="s">
        <v>129</v>
      </c>
      <c r="I42" s="162" t="s">
        <v>83</v>
      </c>
      <c r="J42" s="163" t="s">
        <v>129</v>
      </c>
      <c r="K42" s="163"/>
      <c r="L42" s="164" t="s">
        <v>129</v>
      </c>
      <c r="M42" s="164" t="s">
        <v>129</v>
      </c>
      <c r="N42" s="163"/>
      <c r="O42" s="241"/>
      <c r="P42" s="241"/>
      <c r="Q42" s="241"/>
      <c r="R42" s="241"/>
      <c r="S42" s="241"/>
      <c r="T42" s="241"/>
      <c r="U42" s="241"/>
      <c r="V42" s="241"/>
      <c r="W42" s="241"/>
      <c r="X42" s="241"/>
      <c r="AA42" s="208"/>
    </row>
    <row r="43" spans="1:27" s="107" customFormat="1" ht="14.25">
      <c r="A43" s="250" t="s">
        <v>226</v>
      </c>
      <c r="B43" s="245">
        <v>393</v>
      </c>
      <c r="C43" s="245"/>
      <c r="D43" s="245"/>
      <c r="E43" s="245"/>
      <c r="F43" s="245"/>
      <c r="G43" s="245"/>
      <c r="H43" s="245"/>
      <c r="I43" s="245"/>
      <c r="J43" s="96"/>
      <c r="K43" s="166"/>
      <c r="L43" s="96"/>
      <c r="M43" s="105"/>
      <c r="N43" s="105"/>
      <c r="O43" s="247"/>
      <c r="P43" s="169"/>
      <c r="Q43" s="169"/>
      <c r="R43" s="170"/>
      <c r="S43" s="169"/>
      <c r="T43" s="170"/>
      <c r="U43" s="172"/>
      <c r="V43" s="172"/>
      <c r="W43" s="172"/>
      <c r="X43" s="169"/>
      <c r="AA43" s="105"/>
    </row>
    <row r="44" spans="1:27" s="107" customFormat="1" ht="14.25">
      <c r="A44" s="250" t="s">
        <v>227</v>
      </c>
      <c r="B44" s="245">
        <v>393</v>
      </c>
      <c r="C44" s="245"/>
      <c r="D44" s="246"/>
      <c r="E44" s="245"/>
      <c r="F44" s="245"/>
      <c r="G44" s="245"/>
      <c r="H44" s="245"/>
      <c r="I44" s="245"/>
      <c r="J44" s="96"/>
      <c r="K44" s="166"/>
      <c r="L44" s="96"/>
      <c r="M44" s="105"/>
      <c r="N44" s="105"/>
      <c r="O44" s="248"/>
      <c r="R44" s="105"/>
      <c r="T44" s="105"/>
      <c r="U44" s="95"/>
      <c r="V44" s="95"/>
      <c r="W44" s="95"/>
      <c r="AA44" s="105"/>
    </row>
    <row r="45" spans="1:27" s="107" customFormat="1" ht="14.25" customHeight="1">
      <c r="A45" s="250"/>
      <c r="B45" s="245"/>
      <c r="C45" s="245">
        <v>0</v>
      </c>
      <c r="D45" s="317"/>
      <c r="E45" s="245"/>
      <c r="F45" s="245"/>
      <c r="G45" s="245"/>
      <c r="H45" s="96"/>
      <c r="I45" s="245"/>
      <c r="J45" s="96"/>
      <c r="K45" s="166"/>
      <c r="L45" s="96"/>
      <c r="M45" s="105"/>
      <c r="N45" s="105"/>
      <c r="O45" s="248"/>
      <c r="Q45" s="105"/>
      <c r="S45" s="105"/>
      <c r="U45" s="96"/>
      <c r="V45" s="95"/>
      <c r="W45" s="96"/>
      <c r="AA45" s="105"/>
    </row>
    <row r="46" spans="1:27" s="107" customFormat="1" ht="14.25">
      <c r="A46" s="250"/>
      <c r="B46" s="245"/>
      <c r="C46" s="245">
        <v>10</v>
      </c>
      <c r="D46" s="316"/>
      <c r="E46" s="245"/>
      <c r="F46" s="245"/>
      <c r="G46" s="245"/>
      <c r="H46" s="96"/>
      <c r="I46" s="245"/>
      <c r="J46" s="96"/>
      <c r="K46" s="166"/>
      <c r="L46" s="96"/>
      <c r="M46" s="105"/>
      <c r="N46" s="105"/>
      <c r="O46" s="248"/>
      <c r="Q46" s="105"/>
      <c r="S46" s="105"/>
      <c r="U46" s="96"/>
      <c r="V46" s="95"/>
      <c r="W46" s="96"/>
      <c r="AA46" s="105"/>
    </row>
    <row r="47" spans="1:27" s="107" customFormat="1" ht="14.25">
      <c r="A47" s="250"/>
      <c r="B47" s="245"/>
      <c r="C47" s="245">
        <v>20</v>
      </c>
      <c r="D47" s="316"/>
      <c r="E47" s="245"/>
      <c r="F47" s="245"/>
      <c r="G47" s="245"/>
      <c r="H47" s="96"/>
      <c r="I47" s="245"/>
      <c r="J47" s="96"/>
      <c r="K47" s="166"/>
      <c r="L47" s="96"/>
      <c r="M47" s="105"/>
      <c r="N47" s="105"/>
      <c r="O47" s="248"/>
      <c r="Q47" s="105"/>
      <c r="S47" s="105"/>
      <c r="U47" s="96"/>
      <c r="V47" s="95"/>
      <c r="W47" s="96"/>
      <c r="AA47" s="105"/>
    </row>
    <row r="48" spans="1:28" s="107" customFormat="1" ht="14.25">
      <c r="A48" s="251"/>
      <c r="B48" s="245"/>
      <c r="C48" s="245">
        <v>30</v>
      </c>
      <c r="D48" s="317">
        <v>383</v>
      </c>
      <c r="E48" s="245">
        <v>58</v>
      </c>
      <c r="F48" s="245">
        <v>31</v>
      </c>
      <c r="G48" s="245">
        <v>501</v>
      </c>
      <c r="H48" s="96">
        <v>1.47</v>
      </c>
      <c r="I48" s="245">
        <v>552</v>
      </c>
      <c r="J48" s="96">
        <v>1.35</v>
      </c>
      <c r="K48" s="166">
        <v>3.87</v>
      </c>
      <c r="L48" s="96">
        <v>5.24</v>
      </c>
      <c r="M48" s="105">
        <v>6.71</v>
      </c>
      <c r="N48" s="105">
        <v>0.93</v>
      </c>
      <c r="O48" s="248"/>
      <c r="Q48" s="105"/>
      <c r="S48" s="105"/>
      <c r="U48" s="96"/>
      <c r="V48" s="95"/>
      <c r="W48" s="96"/>
      <c r="AA48" s="105"/>
      <c r="AB48" s="107">
        <v>707.945068359375</v>
      </c>
    </row>
    <row r="49" spans="1:28" s="107" customFormat="1" ht="14.25">
      <c r="A49" s="250"/>
      <c r="B49" s="245"/>
      <c r="C49" s="245">
        <v>40</v>
      </c>
      <c r="D49" s="316">
        <v>568</v>
      </c>
      <c r="E49" s="245">
        <v>76</v>
      </c>
      <c r="F49" s="245">
        <v>43</v>
      </c>
      <c r="G49" s="245">
        <v>650</v>
      </c>
      <c r="H49" s="96">
        <v>0.86</v>
      </c>
      <c r="I49" s="245">
        <v>625</v>
      </c>
      <c r="J49" s="96">
        <v>1.35</v>
      </c>
      <c r="K49" s="166">
        <v>4.25</v>
      </c>
      <c r="L49" s="96">
        <v>5.76</v>
      </c>
      <c r="M49" s="105">
        <v>6.62</v>
      </c>
      <c r="N49" s="105">
        <v>0.94</v>
      </c>
      <c r="O49" s="248"/>
      <c r="Q49" s="105"/>
      <c r="S49" s="105"/>
      <c r="U49" s="105"/>
      <c r="V49" s="95"/>
      <c r="W49" s="105"/>
      <c r="AA49" s="105"/>
      <c r="AB49" s="107">
        <v>788.4669189453125</v>
      </c>
    </row>
    <row r="50" spans="1:28" s="107" customFormat="1" ht="14.25">
      <c r="A50" s="252"/>
      <c r="B50" s="248"/>
      <c r="C50" s="248">
        <v>50</v>
      </c>
      <c r="D50" s="318">
        <v>718</v>
      </c>
      <c r="E50" s="248">
        <v>93</v>
      </c>
      <c r="F50" s="245">
        <v>56</v>
      </c>
      <c r="G50" s="245">
        <v>749</v>
      </c>
      <c r="H50" s="105">
        <v>0.32</v>
      </c>
      <c r="I50" s="248">
        <v>671</v>
      </c>
      <c r="J50" s="105">
        <v>1.35</v>
      </c>
      <c r="K50" s="116">
        <v>4.49</v>
      </c>
      <c r="L50" s="105">
        <v>6.09</v>
      </c>
      <c r="M50" s="105">
        <v>6.41</v>
      </c>
      <c r="N50" s="105">
        <v>0.97</v>
      </c>
      <c r="O50" s="248"/>
      <c r="Q50" s="105"/>
      <c r="S50" s="105"/>
      <c r="U50" s="105"/>
      <c r="V50" s="95"/>
      <c r="W50" s="105"/>
      <c r="AA50" s="105"/>
      <c r="AB50" s="107">
        <v>850.736083984375</v>
      </c>
    </row>
    <row r="51" spans="1:28" ht="14.25">
      <c r="A51" s="250"/>
      <c r="B51" s="245"/>
      <c r="C51" s="245">
        <v>60</v>
      </c>
      <c r="D51" s="316">
        <v>823</v>
      </c>
      <c r="E51" s="245">
        <v>129</v>
      </c>
      <c r="F51" s="245">
        <v>70</v>
      </c>
      <c r="G51" s="245">
        <v>820</v>
      </c>
      <c r="H51" s="96">
        <v>0.15</v>
      </c>
      <c r="I51" s="245">
        <v>702</v>
      </c>
      <c r="J51" s="96">
        <v>1.35</v>
      </c>
      <c r="K51" s="96">
        <v>4.66</v>
      </c>
      <c r="L51" s="96">
        <v>6.31</v>
      </c>
      <c r="M51" s="96">
        <v>6.46</v>
      </c>
      <c r="N51" s="96">
        <v>0.97</v>
      </c>
      <c r="O51" s="245"/>
      <c r="Q51" s="96"/>
      <c r="R51" s="95"/>
      <c r="S51" s="96"/>
      <c r="T51" s="95"/>
      <c r="U51" s="105"/>
      <c r="W51" s="105"/>
      <c r="X51" s="107"/>
      <c r="AB51" s="95">
        <v>898.5860595703125</v>
      </c>
    </row>
    <row r="52" spans="1:28" ht="14.25">
      <c r="A52" s="251"/>
      <c r="B52" s="245"/>
      <c r="C52" s="245">
        <v>70</v>
      </c>
      <c r="D52" s="317">
        <v>875</v>
      </c>
      <c r="E52" s="245">
        <v>179</v>
      </c>
      <c r="F52" s="245">
        <v>81</v>
      </c>
      <c r="G52" s="245">
        <v>841</v>
      </c>
      <c r="H52" s="96">
        <v>0.11</v>
      </c>
      <c r="I52" s="245">
        <v>707</v>
      </c>
      <c r="J52" s="96">
        <v>1.35</v>
      </c>
      <c r="K52" s="96">
        <v>4.69</v>
      </c>
      <c r="L52" s="96">
        <v>6.35</v>
      </c>
      <c r="M52" s="96">
        <v>6.46</v>
      </c>
      <c r="N52" s="96">
        <v>0.97</v>
      </c>
      <c r="O52" s="245"/>
      <c r="Q52" s="96"/>
      <c r="R52" s="95"/>
      <c r="S52" s="96"/>
      <c r="T52" s="95"/>
      <c r="U52" s="105"/>
      <c r="W52" s="105"/>
      <c r="X52" s="107"/>
      <c r="AB52" s="95">
        <v>884.920654296875</v>
      </c>
    </row>
    <row r="53" spans="1:28" ht="14.25">
      <c r="A53" s="250"/>
      <c r="B53" s="245"/>
      <c r="C53" s="245">
        <v>80</v>
      </c>
      <c r="D53" s="317">
        <v>851</v>
      </c>
      <c r="E53" s="245">
        <v>215</v>
      </c>
      <c r="F53" s="245">
        <v>89</v>
      </c>
      <c r="G53" s="245">
        <v>791</v>
      </c>
      <c r="H53" s="96">
        <v>0.13</v>
      </c>
      <c r="I53" s="245">
        <v>676</v>
      </c>
      <c r="J53" s="96">
        <v>1.35</v>
      </c>
      <c r="K53" s="96">
        <v>4.52</v>
      </c>
      <c r="L53" s="96">
        <v>6.12</v>
      </c>
      <c r="M53" s="105">
        <v>6.26</v>
      </c>
      <c r="N53" s="105">
        <v>1</v>
      </c>
      <c r="O53" s="248"/>
      <c r="P53" s="107"/>
      <c r="Q53" s="105"/>
      <c r="R53" s="107"/>
      <c r="S53" s="105"/>
      <c r="T53" s="95"/>
      <c r="U53" s="105"/>
      <c r="W53" s="105"/>
      <c r="X53" s="107"/>
      <c r="AB53" s="95">
        <v>797.8914794921875</v>
      </c>
    </row>
    <row r="54" spans="1:28" ht="15">
      <c r="A54" s="259"/>
      <c r="B54" s="245"/>
      <c r="C54" s="245">
        <v>81</v>
      </c>
      <c r="D54" s="317">
        <v>845</v>
      </c>
      <c r="E54" s="245">
        <v>218</v>
      </c>
      <c r="F54" s="245">
        <v>90</v>
      </c>
      <c r="G54" s="245">
        <v>783</v>
      </c>
      <c r="H54" s="96">
        <v>0.14</v>
      </c>
      <c r="I54" s="245">
        <v>671</v>
      </c>
      <c r="J54" s="96">
        <v>1.35</v>
      </c>
      <c r="K54" s="96">
        <v>4.5</v>
      </c>
      <c r="L54" s="96">
        <v>6.09</v>
      </c>
      <c r="M54" s="105">
        <v>6.23</v>
      </c>
      <c r="N54" s="105">
        <v>1</v>
      </c>
      <c r="O54" s="248"/>
      <c r="P54" s="107"/>
      <c r="Q54" s="105"/>
      <c r="R54" s="107"/>
      <c r="S54" s="105"/>
      <c r="T54" s="95"/>
      <c r="U54" s="105"/>
      <c r="W54" s="96"/>
      <c r="X54" s="107"/>
      <c r="AB54" s="95">
        <v>786.380615234375</v>
      </c>
    </row>
    <row r="55" spans="1:28" ht="14.25">
      <c r="A55" s="250"/>
      <c r="B55" s="245"/>
      <c r="C55" s="245">
        <v>82</v>
      </c>
      <c r="D55" s="317">
        <v>839</v>
      </c>
      <c r="E55" s="245">
        <v>220</v>
      </c>
      <c r="F55" s="245">
        <v>90</v>
      </c>
      <c r="G55" s="245">
        <v>775</v>
      </c>
      <c r="H55" s="96">
        <v>0.14</v>
      </c>
      <c r="I55" s="245">
        <v>667</v>
      </c>
      <c r="J55" s="166">
        <v>1.35</v>
      </c>
      <c r="K55" s="96">
        <v>4.47</v>
      </c>
      <c r="L55" s="96">
        <v>6.06</v>
      </c>
      <c r="M55" s="105">
        <v>6.2</v>
      </c>
      <c r="N55" s="105">
        <v>1.01</v>
      </c>
      <c r="O55" s="248"/>
      <c r="P55" s="151"/>
      <c r="Q55" s="105"/>
      <c r="R55" s="107"/>
      <c r="S55" s="105"/>
      <c r="T55" s="95"/>
      <c r="U55" s="105"/>
      <c r="W55" s="96"/>
      <c r="X55" s="107"/>
      <c r="AB55" s="95">
        <v>774.4139404296875</v>
      </c>
    </row>
    <row r="56" spans="1:28" ht="15">
      <c r="A56" s="250"/>
      <c r="B56" s="261"/>
      <c r="C56" s="245">
        <v>83</v>
      </c>
      <c r="D56" s="317">
        <v>832</v>
      </c>
      <c r="E56" s="245">
        <v>221</v>
      </c>
      <c r="F56" s="245">
        <v>91</v>
      </c>
      <c r="G56" s="245">
        <v>766</v>
      </c>
      <c r="H56" s="96">
        <v>0.15</v>
      </c>
      <c r="I56" s="245">
        <v>662</v>
      </c>
      <c r="J56" s="96">
        <v>1.35</v>
      </c>
      <c r="K56" s="96">
        <v>4.45</v>
      </c>
      <c r="L56" s="96">
        <v>6.02</v>
      </c>
      <c r="M56" s="105">
        <v>6.17</v>
      </c>
      <c r="N56" s="105">
        <v>1.01</v>
      </c>
      <c r="O56" s="248"/>
      <c r="P56" s="107"/>
      <c r="Q56" s="105"/>
      <c r="R56" s="107"/>
      <c r="S56" s="105"/>
      <c r="T56" s="95"/>
      <c r="U56" s="105"/>
      <c r="W56" s="96"/>
      <c r="X56" s="107"/>
      <c r="AB56" s="95">
        <v>762.0001220703125</v>
      </c>
    </row>
    <row r="57" spans="1:28" ht="15">
      <c r="A57" s="259"/>
      <c r="B57" s="256"/>
      <c r="C57" s="245">
        <v>84</v>
      </c>
      <c r="D57" s="316">
        <v>825</v>
      </c>
      <c r="E57" s="245">
        <v>223</v>
      </c>
      <c r="F57" s="245">
        <v>92</v>
      </c>
      <c r="G57" s="245">
        <v>757</v>
      </c>
      <c r="H57" s="96">
        <v>0.15</v>
      </c>
      <c r="I57" s="245">
        <v>656</v>
      </c>
      <c r="J57" s="96">
        <v>1.35</v>
      </c>
      <c r="K57" s="96">
        <v>4.42</v>
      </c>
      <c r="L57" s="96">
        <v>5.98</v>
      </c>
      <c r="M57" s="105">
        <v>6.14</v>
      </c>
      <c r="N57" s="105">
        <v>1.02</v>
      </c>
      <c r="O57" s="248"/>
      <c r="P57" s="168"/>
      <c r="Q57" s="209"/>
      <c r="R57" s="168"/>
      <c r="S57" s="209"/>
      <c r="T57" s="95"/>
      <c r="U57" s="96"/>
      <c r="W57" s="96"/>
      <c r="X57" s="107"/>
      <c r="AB57" s="95">
        <v>749.1444091796875</v>
      </c>
    </row>
    <row r="58" spans="1:28" ht="15">
      <c r="A58" s="259"/>
      <c r="B58" s="256"/>
      <c r="C58" s="245">
        <v>94</v>
      </c>
      <c r="D58" s="317">
        <v>735</v>
      </c>
      <c r="E58" s="245">
        <v>241</v>
      </c>
      <c r="F58" s="245">
        <v>96</v>
      </c>
      <c r="G58" s="245">
        <v>645</v>
      </c>
      <c r="H58" s="96">
        <v>0.29</v>
      </c>
      <c r="I58" s="245">
        <v>594</v>
      </c>
      <c r="J58" s="96">
        <v>1.35</v>
      </c>
      <c r="K58" s="96">
        <v>4.09</v>
      </c>
      <c r="L58" s="96">
        <v>5.54</v>
      </c>
      <c r="M58" s="105">
        <v>5.83</v>
      </c>
      <c r="N58" s="105">
        <v>1.07</v>
      </c>
      <c r="O58" s="248"/>
      <c r="P58" s="107"/>
      <c r="Q58" s="105"/>
      <c r="R58" s="107"/>
      <c r="S58" s="105"/>
      <c r="T58" s="95"/>
      <c r="U58" s="105"/>
      <c r="W58" s="96"/>
      <c r="X58" s="107"/>
      <c r="AB58" s="95">
        <v>596.3306884765625</v>
      </c>
    </row>
    <row r="59" spans="1:28" ht="14.25">
      <c r="A59" s="250"/>
      <c r="B59" s="256"/>
      <c r="C59" s="245">
        <v>104</v>
      </c>
      <c r="D59" s="317">
        <v>620</v>
      </c>
      <c r="E59" s="245">
        <v>244</v>
      </c>
      <c r="F59" s="245">
        <v>113</v>
      </c>
      <c r="G59" s="245">
        <v>506</v>
      </c>
      <c r="H59" s="96">
        <v>0.64</v>
      </c>
      <c r="I59" s="245">
        <v>510</v>
      </c>
      <c r="J59" s="96">
        <v>1.35</v>
      </c>
      <c r="K59" s="166">
        <v>3.65</v>
      </c>
      <c r="L59" s="96">
        <v>4.94</v>
      </c>
      <c r="M59" s="105">
        <v>5.58</v>
      </c>
      <c r="N59" s="105">
        <v>1.12</v>
      </c>
      <c r="O59" s="248"/>
      <c r="P59" s="107"/>
      <c r="Q59" s="105"/>
      <c r="R59" s="107"/>
      <c r="S59" s="105"/>
      <c r="T59" s="95"/>
      <c r="U59" s="105"/>
      <c r="W59" s="96"/>
      <c r="X59" s="107"/>
      <c r="AB59" s="95">
        <v>392.35662841796875</v>
      </c>
    </row>
    <row r="60" spans="1:28" ht="15">
      <c r="A60" s="259"/>
      <c r="B60" s="256"/>
      <c r="C60" s="245">
        <v>114</v>
      </c>
      <c r="D60" s="317">
        <v>508</v>
      </c>
      <c r="E60" s="245">
        <v>247</v>
      </c>
      <c r="F60" s="245">
        <v>154</v>
      </c>
      <c r="G60" s="245">
        <v>397</v>
      </c>
      <c r="H60" s="96">
        <v>1.12</v>
      </c>
      <c r="I60" s="245">
        <v>430</v>
      </c>
      <c r="J60" s="96">
        <v>1.35</v>
      </c>
      <c r="K60" s="166">
        <v>3.22</v>
      </c>
      <c r="L60" s="96">
        <v>4.37</v>
      </c>
      <c r="M60" s="105">
        <v>5.49</v>
      </c>
      <c r="N60" s="105">
        <v>1.14</v>
      </c>
      <c r="O60" s="248"/>
      <c r="P60" s="107"/>
      <c r="Q60" s="105"/>
      <c r="R60" s="107"/>
      <c r="S60" s="105"/>
      <c r="T60" s="95"/>
      <c r="U60" s="105"/>
      <c r="W60" s="96"/>
      <c r="X60" s="107"/>
      <c r="AB60" s="95">
        <v>289.55706787109375</v>
      </c>
    </row>
    <row r="61" spans="1:28" ht="15">
      <c r="A61" s="259"/>
      <c r="B61" s="261"/>
      <c r="C61" s="245">
        <v>120</v>
      </c>
      <c r="D61" s="317">
        <v>455</v>
      </c>
      <c r="E61" s="245">
        <v>248</v>
      </c>
      <c r="F61" s="245">
        <v>165</v>
      </c>
      <c r="G61" s="245">
        <v>354</v>
      </c>
      <c r="H61" s="96">
        <v>1.3</v>
      </c>
      <c r="I61" s="245">
        <v>401</v>
      </c>
      <c r="J61" s="96">
        <v>1.35</v>
      </c>
      <c r="K61" s="166">
        <v>3.07</v>
      </c>
      <c r="L61" s="96">
        <v>4.16</v>
      </c>
      <c r="M61" s="105">
        <v>5.46</v>
      </c>
      <c r="N61" s="105" t="s">
        <v>466</v>
      </c>
      <c r="O61" s="248"/>
      <c r="P61" s="107"/>
      <c r="Q61" s="105"/>
      <c r="R61" s="107"/>
      <c r="S61" s="105"/>
      <c r="T61" s="95"/>
      <c r="U61" s="96"/>
      <c r="W61" s="96"/>
      <c r="X61" s="107"/>
      <c r="AB61" s="95">
        <v>256.2470703125</v>
      </c>
    </row>
    <row r="62" spans="1:24" ht="15">
      <c r="A62" s="259"/>
      <c r="B62" s="256"/>
      <c r="C62" s="245"/>
      <c r="D62" s="317"/>
      <c r="E62" s="245"/>
      <c r="F62" s="245"/>
      <c r="G62" s="245"/>
      <c r="H62" s="96"/>
      <c r="I62" s="245"/>
      <c r="K62" s="166"/>
      <c r="L62" s="96"/>
      <c r="M62" s="105"/>
      <c r="N62" s="105"/>
      <c r="O62" s="248"/>
      <c r="P62" s="107"/>
      <c r="Q62" s="105"/>
      <c r="R62" s="107"/>
      <c r="S62" s="105"/>
      <c r="T62" s="95"/>
      <c r="U62" s="96"/>
      <c r="W62" s="96"/>
      <c r="X62" s="107"/>
    </row>
    <row r="63" spans="1:24" ht="15">
      <c r="A63" s="259"/>
      <c r="B63" s="256"/>
      <c r="C63" s="245"/>
      <c r="D63" s="317"/>
      <c r="E63" s="245"/>
      <c r="F63" s="245"/>
      <c r="G63" s="245"/>
      <c r="H63" s="96"/>
      <c r="I63" s="245"/>
      <c r="K63" s="166"/>
      <c r="L63" s="96"/>
      <c r="M63" s="105"/>
      <c r="N63" s="105"/>
      <c r="O63" s="248"/>
      <c r="P63" s="107"/>
      <c r="Q63" s="105"/>
      <c r="R63" s="107"/>
      <c r="S63" s="105"/>
      <c r="T63" s="95"/>
      <c r="U63" s="96"/>
      <c r="W63" s="96"/>
      <c r="X63" s="107"/>
    </row>
    <row r="64" spans="1:24" ht="15">
      <c r="A64" s="259"/>
      <c r="B64" s="261"/>
      <c r="C64" s="265" t="s">
        <v>322</v>
      </c>
      <c r="D64" s="317" t="s">
        <v>467</v>
      </c>
      <c r="E64" s="245"/>
      <c r="F64" s="256" t="s">
        <v>354</v>
      </c>
      <c r="G64" s="245"/>
      <c r="H64" s="96"/>
      <c r="I64" s="245"/>
      <c r="K64" s="166"/>
      <c r="L64" s="96"/>
      <c r="M64" s="105"/>
      <c r="N64" s="105"/>
      <c r="O64" s="248"/>
      <c r="P64" s="107"/>
      <c r="Q64" s="105"/>
      <c r="R64" s="107"/>
      <c r="S64" s="105"/>
      <c r="T64" s="95"/>
      <c r="U64" s="96"/>
      <c r="W64" s="96"/>
      <c r="X64" s="107"/>
    </row>
    <row r="65" spans="1:24" ht="15">
      <c r="A65" s="259"/>
      <c r="B65" s="256"/>
      <c r="C65" s="245"/>
      <c r="D65" s="316"/>
      <c r="E65" s="245"/>
      <c r="F65" s="245"/>
      <c r="G65" s="245"/>
      <c r="H65" s="96"/>
      <c r="I65" s="245"/>
      <c r="K65" s="166"/>
      <c r="L65" s="96"/>
      <c r="M65" s="105"/>
      <c r="N65" s="105"/>
      <c r="O65" s="248"/>
      <c r="P65" s="107"/>
      <c r="Q65" s="105"/>
      <c r="R65" s="107"/>
      <c r="S65" s="105"/>
      <c r="T65" s="95"/>
      <c r="U65" s="96"/>
      <c r="W65" s="96"/>
      <c r="X65" s="107"/>
    </row>
    <row r="66" spans="1:24" ht="15">
      <c r="A66" s="253" t="s">
        <v>468</v>
      </c>
      <c r="B66" s="260"/>
      <c r="C66" s="264"/>
      <c r="D66" s="338"/>
      <c r="E66" s="248"/>
      <c r="F66" s="256"/>
      <c r="G66" s="245"/>
      <c r="H66" s="105"/>
      <c r="I66" s="248"/>
      <c r="J66" s="105"/>
      <c r="K66" s="116"/>
      <c r="L66" s="105"/>
      <c r="M66" s="105"/>
      <c r="N66" s="105"/>
      <c r="O66" s="248"/>
      <c r="P66" s="107"/>
      <c r="Q66" s="105"/>
      <c r="R66" s="107"/>
      <c r="S66" s="105"/>
      <c r="T66" s="95"/>
      <c r="U66" s="96"/>
      <c r="W66" s="96"/>
      <c r="X66" s="107"/>
    </row>
    <row r="67" spans="1:24" ht="14.25">
      <c r="A67" s="252"/>
      <c r="B67" s="260"/>
      <c r="C67" s="264"/>
      <c r="D67" s="318"/>
      <c r="E67" s="248"/>
      <c r="F67" s="256"/>
      <c r="G67" s="245"/>
      <c r="H67" s="105"/>
      <c r="I67" s="248"/>
      <c r="J67" s="105"/>
      <c r="K67" s="116"/>
      <c r="L67" s="105"/>
      <c r="M67" s="105"/>
      <c r="N67" s="105"/>
      <c r="O67" s="248"/>
      <c r="P67" s="107"/>
      <c r="Q67" s="105"/>
      <c r="R67" s="107"/>
      <c r="S67" s="105"/>
      <c r="T67" s="95"/>
      <c r="U67" s="96"/>
      <c r="W67" s="96"/>
      <c r="X67" s="107"/>
    </row>
    <row r="68" spans="1:24" ht="15">
      <c r="A68" s="253"/>
      <c r="B68" s="323" t="s">
        <v>312</v>
      </c>
      <c r="C68" s="264"/>
      <c r="D68" s="319"/>
      <c r="E68" s="248"/>
      <c r="F68" s="256"/>
      <c r="G68" s="245"/>
      <c r="H68" s="105"/>
      <c r="I68" s="248"/>
      <c r="J68" s="105"/>
      <c r="K68" s="116"/>
      <c r="L68" s="105"/>
      <c r="M68" s="105"/>
      <c r="N68" s="105"/>
      <c r="O68" s="248"/>
      <c r="P68" s="107"/>
      <c r="Q68" s="105"/>
      <c r="R68" s="107"/>
      <c r="S68" s="105"/>
      <c r="T68" s="95"/>
      <c r="U68" s="96"/>
      <c r="W68" s="96"/>
      <c r="X68" s="107"/>
    </row>
    <row r="69" spans="1:19" ht="15">
      <c r="A69" s="253"/>
      <c r="B69" s="260" t="s">
        <v>358</v>
      </c>
      <c r="C69" s="264"/>
      <c r="D69" s="338">
        <v>1010.9</v>
      </c>
      <c r="E69" s="260" t="s">
        <v>469</v>
      </c>
      <c r="F69" s="256"/>
      <c r="G69" s="245"/>
      <c r="H69" s="105"/>
      <c r="I69" s="248"/>
      <c r="J69" s="105"/>
      <c r="K69" s="116"/>
      <c r="L69" s="105"/>
      <c r="M69" s="105"/>
      <c r="N69" s="105"/>
      <c r="O69" s="248"/>
      <c r="P69" s="107"/>
      <c r="Q69" s="107"/>
      <c r="R69" s="105"/>
      <c r="S69" s="107"/>
    </row>
    <row r="70" spans="1:24" ht="15">
      <c r="A70" s="253"/>
      <c r="B70" s="256"/>
      <c r="C70" s="248"/>
      <c r="D70" s="318"/>
      <c r="E70" s="248"/>
      <c r="F70" s="256"/>
      <c r="G70" s="245"/>
      <c r="H70" s="105"/>
      <c r="I70" s="248"/>
      <c r="J70" s="105"/>
      <c r="K70" s="116"/>
      <c r="L70" s="105"/>
      <c r="M70" s="105"/>
      <c r="N70" s="105"/>
      <c r="O70" s="248"/>
      <c r="P70" s="107"/>
      <c r="Q70" s="105"/>
      <c r="R70" s="107"/>
      <c r="S70" s="105"/>
      <c r="T70" s="107"/>
      <c r="U70" s="105"/>
      <c r="V70" s="107"/>
      <c r="W70" s="105"/>
      <c r="X70" s="107"/>
    </row>
    <row r="71" spans="1:24" ht="15">
      <c r="A71" s="253"/>
      <c r="B71" s="261" t="s">
        <v>313</v>
      </c>
      <c r="C71" s="248"/>
      <c r="D71" s="318"/>
      <c r="F71" s="260"/>
      <c r="G71" s="245"/>
      <c r="H71" s="105"/>
      <c r="I71" s="248"/>
      <c r="J71" s="105"/>
      <c r="K71" s="116"/>
      <c r="L71" s="96"/>
      <c r="N71" s="105"/>
      <c r="O71" s="248"/>
      <c r="P71" s="107"/>
      <c r="Q71" s="105"/>
      <c r="R71" s="107"/>
      <c r="S71" s="105"/>
      <c r="T71" s="107"/>
      <c r="U71" s="105"/>
      <c r="V71" s="107"/>
      <c r="W71" s="105"/>
      <c r="X71" s="107"/>
    </row>
    <row r="72" spans="1:24" ht="15">
      <c r="A72" s="252"/>
      <c r="B72" s="323"/>
      <c r="C72" s="248"/>
      <c r="D72" s="318"/>
      <c r="F72" s="256"/>
      <c r="G72" s="245"/>
      <c r="H72" s="105"/>
      <c r="I72" s="248"/>
      <c r="J72" s="105"/>
      <c r="K72" s="116"/>
      <c r="L72" s="96"/>
      <c r="N72" s="105"/>
      <c r="O72" s="248"/>
      <c r="P72" s="107"/>
      <c r="Q72" s="105"/>
      <c r="R72" s="107"/>
      <c r="S72" s="105"/>
      <c r="T72" s="107"/>
      <c r="U72" s="105"/>
      <c r="V72" s="107"/>
      <c r="W72" s="105"/>
      <c r="X72" s="107"/>
    </row>
    <row r="73" spans="1:24" ht="14.25">
      <c r="A73" s="255"/>
      <c r="B73" s="260" t="s">
        <v>358</v>
      </c>
      <c r="C73" s="248"/>
      <c r="D73" s="318">
        <v>562</v>
      </c>
      <c r="E73" s="99" t="s">
        <v>469</v>
      </c>
      <c r="F73" s="256"/>
      <c r="G73" s="245"/>
      <c r="H73" s="105"/>
      <c r="I73" s="248"/>
      <c r="J73" s="105"/>
      <c r="K73" s="116"/>
      <c r="L73" s="96"/>
      <c r="N73" s="105"/>
      <c r="O73" s="248"/>
      <c r="P73" s="107"/>
      <c r="Q73" s="105"/>
      <c r="R73" s="107"/>
      <c r="S73" s="105"/>
      <c r="T73" s="107"/>
      <c r="U73" s="105"/>
      <c r="V73" s="107"/>
      <c r="W73" s="105"/>
      <c r="X73" s="107"/>
    </row>
    <row r="74" spans="1:24" ht="14.25">
      <c r="A74" s="250"/>
      <c r="B74" s="256"/>
      <c r="C74" s="245"/>
      <c r="D74" s="316"/>
      <c r="F74" s="256"/>
      <c r="G74" s="245"/>
      <c r="H74" s="105"/>
      <c r="I74" s="248"/>
      <c r="K74" s="166"/>
      <c r="L74" s="96"/>
      <c r="N74" s="105"/>
      <c r="O74" s="248"/>
      <c r="P74" s="107"/>
      <c r="Q74" s="105"/>
      <c r="R74" s="107"/>
      <c r="S74" s="105"/>
      <c r="T74" s="107"/>
      <c r="U74" s="105"/>
      <c r="V74" s="107"/>
      <c r="W74" s="105"/>
      <c r="X74" s="107"/>
    </row>
    <row r="75" spans="1:24" ht="15">
      <c r="A75" s="252"/>
      <c r="B75" s="261" t="s">
        <v>314</v>
      </c>
      <c r="C75" s="245"/>
      <c r="D75" s="316"/>
      <c r="F75" s="256"/>
      <c r="G75" s="245"/>
      <c r="H75" s="105"/>
      <c r="I75" s="248"/>
      <c r="K75" s="166"/>
      <c r="L75" s="96"/>
      <c r="N75" s="105"/>
      <c r="O75" s="248"/>
      <c r="P75" s="107"/>
      <c r="Q75" s="105"/>
      <c r="R75" s="107"/>
      <c r="S75" s="105"/>
      <c r="T75" s="107"/>
      <c r="U75" s="105"/>
      <c r="V75" s="107"/>
      <c r="W75" s="105"/>
      <c r="X75" s="107"/>
    </row>
    <row r="76" spans="1:24" ht="15">
      <c r="A76" s="255"/>
      <c r="B76" s="261"/>
      <c r="C76" s="245"/>
      <c r="D76" s="316"/>
      <c r="F76" s="256"/>
      <c r="G76" s="245"/>
      <c r="H76" s="96"/>
      <c r="I76" s="245"/>
      <c r="K76" s="166"/>
      <c r="L76" s="96"/>
      <c r="N76" s="96"/>
      <c r="O76" s="245"/>
      <c r="Q76" s="105"/>
      <c r="R76" s="107"/>
      <c r="S76" s="105"/>
      <c r="T76" s="107"/>
      <c r="U76" s="105"/>
      <c r="V76" s="107"/>
      <c r="W76" s="105"/>
      <c r="X76" s="107"/>
    </row>
    <row r="77" spans="1:24" ht="14.25">
      <c r="A77" s="252"/>
      <c r="B77" s="256" t="s">
        <v>358</v>
      </c>
      <c r="C77" s="245"/>
      <c r="D77" s="316">
        <v>1010.9</v>
      </c>
      <c r="E77" s="99" t="s">
        <v>469</v>
      </c>
      <c r="F77" s="256"/>
      <c r="G77" s="245"/>
      <c r="H77" s="96"/>
      <c r="I77" s="245"/>
      <c r="K77" s="166"/>
      <c r="L77" s="96"/>
      <c r="N77" s="96"/>
      <c r="O77" s="245"/>
      <c r="Q77" s="105"/>
      <c r="R77" s="107"/>
      <c r="S77" s="105"/>
      <c r="T77" s="107"/>
      <c r="U77" s="105"/>
      <c r="V77" s="107"/>
      <c r="W77" s="105"/>
      <c r="X77" s="107"/>
    </row>
    <row r="78" spans="1:24" ht="14.25">
      <c r="A78" s="250"/>
      <c r="B78" s="256"/>
      <c r="D78" s="316"/>
      <c r="F78" s="256"/>
      <c r="G78" s="245"/>
      <c r="H78" s="96"/>
      <c r="I78" s="245"/>
      <c r="K78" s="166"/>
      <c r="L78" s="96"/>
      <c r="N78" s="96"/>
      <c r="O78" s="245"/>
      <c r="Q78" s="105"/>
      <c r="R78" s="107"/>
      <c r="S78" s="105"/>
      <c r="T78" s="107"/>
      <c r="U78" s="105"/>
      <c r="V78" s="107"/>
      <c r="W78" s="105"/>
      <c r="X78" s="107"/>
    </row>
    <row r="79" spans="1:24" ht="15">
      <c r="A79" s="250"/>
      <c r="B79" s="261" t="s">
        <v>315</v>
      </c>
      <c r="C79" s="245"/>
      <c r="D79" s="316"/>
      <c r="F79" s="256"/>
      <c r="G79" s="245"/>
      <c r="H79" s="96"/>
      <c r="I79" s="245"/>
      <c r="K79" s="166"/>
      <c r="L79" s="96"/>
      <c r="N79" s="96"/>
      <c r="O79" s="245"/>
      <c r="Q79" s="105"/>
      <c r="R79" s="107"/>
      <c r="S79" s="105"/>
      <c r="T79" s="107"/>
      <c r="U79" s="105"/>
      <c r="V79" s="107"/>
      <c r="W79" s="105"/>
      <c r="X79" s="107"/>
    </row>
    <row r="80" spans="1:24" ht="15">
      <c r="A80" s="250"/>
      <c r="B80" s="261"/>
      <c r="C80" s="245"/>
      <c r="D80" s="316"/>
      <c r="F80" s="256"/>
      <c r="G80" s="245"/>
      <c r="H80" s="96"/>
      <c r="I80" s="245"/>
      <c r="K80" s="166"/>
      <c r="L80" s="96"/>
      <c r="N80" s="96"/>
      <c r="O80" s="245"/>
      <c r="Q80" s="105"/>
      <c r="R80" s="107"/>
      <c r="S80" s="105"/>
      <c r="T80" s="107"/>
      <c r="U80" s="105"/>
      <c r="V80" s="107"/>
      <c r="W80" s="105"/>
      <c r="X80" s="107"/>
    </row>
    <row r="81" spans="1:24" ht="14.25">
      <c r="A81" s="257"/>
      <c r="B81" s="286" t="s">
        <v>358</v>
      </c>
      <c r="C81" s="247"/>
      <c r="D81" s="322">
        <v>562</v>
      </c>
      <c r="E81" s="99" t="s">
        <v>469</v>
      </c>
      <c r="F81" s="286"/>
      <c r="G81" s="247"/>
      <c r="H81" s="170"/>
      <c r="I81" s="247"/>
      <c r="J81" s="170"/>
      <c r="K81" s="171"/>
      <c r="L81" s="170"/>
      <c r="M81" s="170"/>
      <c r="N81" s="96"/>
      <c r="O81" s="245"/>
      <c r="Q81" s="105"/>
      <c r="R81" s="107"/>
      <c r="S81" s="105"/>
      <c r="T81" s="107"/>
      <c r="U81" s="105"/>
      <c r="V81" s="107"/>
      <c r="W81" s="105"/>
      <c r="X81" s="107"/>
    </row>
    <row r="82" spans="1:24" ht="14.25">
      <c r="A82" s="258"/>
      <c r="B82" s="269"/>
      <c r="C82" s="249"/>
      <c r="D82" s="321"/>
      <c r="F82" s="269"/>
      <c r="G82" s="249"/>
      <c r="H82" s="173"/>
      <c r="I82" s="249"/>
      <c r="J82" s="173"/>
      <c r="K82" s="173"/>
      <c r="L82" s="173"/>
      <c r="M82" s="173"/>
      <c r="N82" s="96"/>
      <c r="O82" s="245"/>
      <c r="Q82" s="105"/>
      <c r="R82" s="107"/>
      <c r="S82" s="105"/>
      <c r="T82" s="107"/>
      <c r="U82" s="105"/>
      <c r="V82" s="107"/>
      <c r="W82" s="105"/>
      <c r="X82" s="107"/>
    </row>
    <row r="83" spans="1:23" ht="14.25">
      <c r="A83" s="250"/>
      <c r="B83" s="256"/>
      <c r="C83" s="245"/>
      <c r="D83" s="316"/>
      <c r="E83" s="99"/>
      <c r="F83" s="256"/>
      <c r="G83" s="245"/>
      <c r="H83" s="96"/>
      <c r="I83" s="245"/>
      <c r="K83" s="96"/>
      <c r="L83" s="96"/>
      <c r="N83" s="96"/>
      <c r="O83" s="245"/>
      <c r="Q83" s="96"/>
      <c r="R83" s="95"/>
      <c r="S83" s="96"/>
      <c r="T83" s="95"/>
      <c r="U83" s="96"/>
      <c r="W83" s="96"/>
    </row>
    <row r="84" spans="1:23" ht="14.25">
      <c r="A84" s="250"/>
      <c r="B84" s="256"/>
      <c r="D84" s="316"/>
      <c r="F84" s="256"/>
      <c r="G84" s="245"/>
      <c r="H84" s="96"/>
      <c r="I84" s="245"/>
      <c r="K84" s="96"/>
      <c r="L84" s="96"/>
      <c r="N84" s="96"/>
      <c r="O84" s="245"/>
      <c r="Q84" s="96"/>
      <c r="R84" s="95"/>
      <c r="S84" s="96"/>
      <c r="T84" s="95"/>
      <c r="U84" s="96"/>
      <c r="W84" s="96"/>
    </row>
    <row r="85" spans="1:23" ht="15">
      <c r="A85" s="250"/>
      <c r="B85" s="261"/>
      <c r="C85" s="245"/>
      <c r="D85" s="339"/>
      <c r="F85" s="245"/>
      <c r="G85" s="245"/>
      <c r="H85" s="96"/>
      <c r="I85" s="245"/>
      <c r="K85" s="96"/>
      <c r="L85" s="96"/>
      <c r="N85" s="96"/>
      <c r="O85" s="245"/>
      <c r="Q85" s="96"/>
      <c r="R85" s="95"/>
      <c r="S85" s="96"/>
      <c r="T85" s="95"/>
      <c r="U85" s="96"/>
      <c r="W85" s="96"/>
    </row>
    <row r="86" spans="1:23" ht="14.25">
      <c r="A86" s="250"/>
      <c r="B86" s="256"/>
      <c r="C86" s="245"/>
      <c r="D86" s="316"/>
      <c r="F86" s="256"/>
      <c r="G86" s="245"/>
      <c r="H86" s="96"/>
      <c r="I86" s="245"/>
      <c r="K86" s="96"/>
      <c r="L86" s="96"/>
      <c r="N86" s="96"/>
      <c r="O86" s="245"/>
      <c r="Q86" s="96"/>
      <c r="R86" s="95"/>
      <c r="S86" s="96"/>
      <c r="T86" s="95"/>
      <c r="U86" s="96"/>
      <c r="W86" s="96"/>
    </row>
    <row r="87" spans="1:23" ht="14.25">
      <c r="A87" s="250"/>
      <c r="B87" s="256"/>
      <c r="C87" s="245"/>
      <c r="D87" s="316"/>
      <c r="F87" s="245"/>
      <c r="G87" s="245"/>
      <c r="H87" s="96"/>
      <c r="I87" s="245"/>
      <c r="K87" s="96"/>
      <c r="L87" s="96"/>
      <c r="N87" s="96"/>
      <c r="O87" s="245"/>
      <c r="Q87" s="96"/>
      <c r="R87" s="95"/>
      <c r="S87" s="96"/>
      <c r="T87" s="95"/>
      <c r="U87" s="96"/>
      <c r="W87" s="96"/>
    </row>
    <row r="88" spans="1:23" ht="15">
      <c r="A88" s="250"/>
      <c r="B88" s="261"/>
      <c r="C88" s="245"/>
      <c r="D88" s="316"/>
      <c r="F88" s="256"/>
      <c r="G88" s="245"/>
      <c r="H88" s="96"/>
      <c r="I88" s="245"/>
      <c r="K88" s="96"/>
      <c r="L88" s="96"/>
      <c r="N88" s="96"/>
      <c r="O88" s="245"/>
      <c r="Q88" s="96"/>
      <c r="R88" s="95"/>
      <c r="S88" s="96"/>
      <c r="T88" s="95"/>
      <c r="U88" s="96"/>
      <c r="W88" s="96"/>
    </row>
    <row r="89" spans="1:15" ht="14.25">
      <c r="A89" s="250"/>
      <c r="B89" s="256"/>
      <c r="C89" s="245"/>
      <c r="D89" s="316"/>
      <c r="F89" s="256"/>
      <c r="G89" s="245"/>
      <c r="H89" s="96"/>
      <c r="I89" s="245"/>
      <c r="K89" s="96"/>
      <c r="L89" s="96"/>
      <c r="N89" s="96"/>
      <c r="O89" s="245"/>
    </row>
    <row r="90" spans="1:15" ht="14.25">
      <c r="A90" s="250"/>
      <c r="B90" s="256"/>
      <c r="C90" s="245"/>
      <c r="D90" s="320"/>
      <c r="E90" s="245"/>
      <c r="F90" s="256"/>
      <c r="G90" s="245"/>
      <c r="H90" s="96"/>
      <c r="I90" s="245"/>
      <c r="K90" s="96"/>
      <c r="L90" s="96"/>
      <c r="N90" s="96"/>
      <c r="O90" s="245"/>
    </row>
    <row r="91" spans="1:15" ht="14.25">
      <c r="A91" s="250"/>
      <c r="B91" s="256"/>
      <c r="C91" s="245"/>
      <c r="D91" s="317"/>
      <c r="E91" s="245"/>
      <c r="F91" s="245"/>
      <c r="G91" s="245"/>
      <c r="H91" s="96"/>
      <c r="I91" s="245"/>
      <c r="K91" s="96"/>
      <c r="L91" s="96"/>
      <c r="N91" s="96"/>
      <c r="O91" s="245"/>
    </row>
    <row r="92" spans="1:15" ht="14.25">
      <c r="A92" s="250"/>
      <c r="B92" s="256"/>
      <c r="C92" s="245"/>
      <c r="D92" s="317"/>
      <c r="E92" s="245"/>
      <c r="F92" s="245"/>
      <c r="G92" s="245"/>
      <c r="H92" s="96"/>
      <c r="I92" s="245"/>
      <c r="K92" s="96"/>
      <c r="L92" s="96"/>
      <c r="N92" s="96"/>
      <c r="O92" s="245"/>
    </row>
    <row r="93" spans="1:15" ht="14.25">
      <c r="A93" s="250"/>
      <c r="B93" s="245"/>
      <c r="C93" s="245"/>
      <c r="D93" s="246"/>
      <c r="E93" s="245"/>
      <c r="F93" s="245"/>
      <c r="G93" s="245"/>
      <c r="H93" s="96"/>
      <c r="I93" s="245"/>
      <c r="K93" s="96"/>
      <c r="L93" s="96"/>
      <c r="N93" s="96"/>
      <c r="O93" s="245"/>
    </row>
    <row r="94" spans="1:15" ht="14.25">
      <c r="A94" s="250"/>
      <c r="B94" s="245"/>
      <c r="C94" s="245"/>
      <c r="D94" s="245"/>
      <c r="E94" s="245"/>
      <c r="F94" s="245"/>
      <c r="G94" s="245"/>
      <c r="H94" s="96"/>
      <c r="I94" s="245"/>
      <c r="K94" s="96"/>
      <c r="L94" s="96"/>
      <c r="N94" s="96"/>
      <c r="O94" s="245"/>
    </row>
    <row r="95" spans="1:15" ht="14.25">
      <c r="A95" s="250"/>
      <c r="B95" s="245"/>
      <c r="C95" s="245"/>
      <c r="D95" s="246"/>
      <c r="E95" s="245"/>
      <c r="F95" s="245"/>
      <c r="G95" s="245"/>
      <c r="H95" s="96"/>
      <c r="I95" s="245"/>
      <c r="K95" s="96"/>
      <c r="L95" s="96"/>
      <c r="N95" s="96"/>
      <c r="O95" s="245"/>
    </row>
    <row r="96" spans="1:15" ht="14.25">
      <c r="A96" s="250"/>
      <c r="B96" s="245"/>
      <c r="C96" s="245"/>
      <c r="D96" s="245"/>
      <c r="E96" s="245"/>
      <c r="F96" s="245"/>
      <c r="G96" s="245"/>
      <c r="H96" s="96"/>
      <c r="I96" s="245"/>
      <c r="K96" s="96"/>
      <c r="L96" s="96"/>
      <c r="N96" s="96"/>
      <c r="O96" s="245"/>
    </row>
    <row r="97" spans="1:15" ht="14.25">
      <c r="A97" s="250"/>
      <c r="B97" s="245"/>
      <c r="C97" s="245"/>
      <c r="D97" s="245"/>
      <c r="E97" s="245"/>
      <c r="F97" s="245"/>
      <c r="G97" s="245"/>
      <c r="H97" s="96"/>
      <c r="I97" s="245"/>
      <c r="K97" s="96"/>
      <c r="L97" s="96"/>
      <c r="N97" s="96"/>
      <c r="O97" s="245"/>
    </row>
    <row r="98" spans="1:15" ht="14.25">
      <c r="A98" s="250"/>
      <c r="B98" s="245"/>
      <c r="C98" s="245"/>
      <c r="D98" s="246"/>
      <c r="E98" s="245"/>
      <c r="F98" s="245"/>
      <c r="G98" s="245"/>
      <c r="H98" s="96"/>
      <c r="I98" s="245"/>
      <c r="K98" s="96"/>
      <c r="L98" s="96"/>
      <c r="N98" s="96"/>
      <c r="O98" s="245"/>
    </row>
    <row r="99" spans="1:15" ht="14.25">
      <c r="A99" s="250"/>
      <c r="B99" s="245"/>
      <c r="C99" s="245"/>
      <c r="D99" s="245"/>
      <c r="E99" s="245"/>
      <c r="F99" s="245"/>
      <c r="G99" s="245"/>
      <c r="H99" s="96"/>
      <c r="I99" s="245"/>
      <c r="K99" s="96"/>
      <c r="L99" s="96"/>
      <c r="N99" s="96"/>
      <c r="O99" s="245"/>
    </row>
    <row r="100" spans="1:15" ht="14.25">
      <c r="A100" s="250"/>
      <c r="B100" s="245"/>
      <c r="C100" s="245"/>
      <c r="D100" s="245"/>
      <c r="E100" s="245"/>
      <c r="F100" s="245"/>
      <c r="G100" s="245"/>
      <c r="H100" s="96"/>
      <c r="I100" s="245"/>
      <c r="K100" s="96"/>
      <c r="L100" s="96"/>
      <c r="N100" s="96"/>
      <c r="O100" s="245"/>
    </row>
    <row r="101" spans="1:15" ht="14.25">
      <c r="A101" s="250"/>
      <c r="B101" s="245"/>
      <c r="C101" s="245"/>
      <c r="D101" s="245"/>
      <c r="E101" s="245"/>
      <c r="F101" s="245"/>
      <c r="G101" s="245"/>
      <c r="H101" s="96"/>
      <c r="I101" s="245"/>
      <c r="K101" s="96"/>
      <c r="L101" s="96"/>
      <c r="N101" s="96"/>
      <c r="O101" s="245"/>
    </row>
    <row r="102" spans="1:15" ht="14.25">
      <c r="A102" s="250"/>
      <c r="B102" s="245"/>
      <c r="C102" s="245"/>
      <c r="D102" s="245"/>
      <c r="E102" s="245"/>
      <c r="F102" s="245"/>
      <c r="G102" s="245"/>
      <c r="H102" s="96"/>
      <c r="I102" s="245"/>
      <c r="K102" s="96"/>
      <c r="L102" s="96"/>
      <c r="N102" s="96"/>
      <c r="O102" s="245"/>
    </row>
    <row r="103" spans="1:15" ht="14.25">
      <c r="A103" s="250"/>
      <c r="B103" s="245"/>
      <c r="C103" s="245"/>
      <c r="D103" s="246"/>
      <c r="E103" s="245"/>
      <c r="F103" s="245"/>
      <c r="G103" s="245"/>
      <c r="H103" s="96"/>
      <c r="I103" s="245"/>
      <c r="K103" s="96"/>
      <c r="L103" s="96"/>
      <c r="N103" s="96"/>
      <c r="O103" s="245"/>
    </row>
    <row r="104" spans="1:15" ht="14.25">
      <c r="A104" s="250"/>
      <c r="B104" s="245"/>
      <c r="C104" s="245"/>
      <c r="D104" s="246"/>
      <c r="E104" s="245"/>
      <c r="F104" s="245"/>
      <c r="G104" s="245"/>
      <c r="H104" s="96"/>
      <c r="I104" s="245"/>
      <c r="K104" s="96"/>
      <c r="L104" s="96"/>
      <c r="N104" s="96"/>
      <c r="O104" s="245"/>
    </row>
    <row r="105" spans="1:15" ht="14.25">
      <c r="A105" s="250"/>
      <c r="B105" s="245"/>
      <c r="C105" s="245"/>
      <c r="D105" s="245"/>
      <c r="E105" s="245"/>
      <c r="F105" s="245"/>
      <c r="G105" s="245"/>
      <c r="H105" s="96"/>
      <c r="I105" s="245"/>
      <c r="K105" s="96"/>
      <c r="L105" s="96"/>
      <c r="N105" s="96"/>
      <c r="O105" s="245"/>
    </row>
    <row r="106" spans="1:15" ht="15">
      <c r="A106" s="259"/>
      <c r="B106" s="245"/>
      <c r="C106" s="245"/>
      <c r="D106" s="246"/>
      <c r="E106" s="245"/>
      <c r="F106" s="245"/>
      <c r="G106" s="245"/>
      <c r="H106" s="96"/>
      <c r="I106" s="245"/>
      <c r="K106" s="96"/>
      <c r="L106" s="96"/>
      <c r="N106" s="96"/>
      <c r="O106" s="245"/>
    </row>
    <row r="107" spans="1:15" ht="14.25">
      <c r="A107" s="250"/>
      <c r="B107" s="245"/>
      <c r="C107" s="245"/>
      <c r="D107" s="245"/>
      <c r="E107" s="245"/>
      <c r="F107" s="245"/>
      <c r="G107" s="245"/>
      <c r="H107" s="96"/>
      <c r="I107" s="245"/>
      <c r="K107" s="96"/>
      <c r="L107" s="96"/>
      <c r="N107" s="96"/>
      <c r="O107" s="245"/>
    </row>
    <row r="108" spans="1:15" ht="15">
      <c r="A108" s="250"/>
      <c r="B108" s="261"/>
      <c r="C108" s="245"/>
      <c r="D108" s="245"/>
      <c r="E108" s="245"/>
      <c r="F108" s="245"/>
      <c r="G108" s="245"/>
      <c r="H108" s="96"/>
      <c r="I108" s="245"/>
      <c r="K108" s="96"/>
      <c r="L108" s="96"/>
      <c r="N108" s="96"/>
      <c r="O108" s="245"/>
    </row>
    <row r="109" spans="1:15" ht="14.25">
      <c r="A109" s="250"/>
      <c r="B109" s="256"/>
      <c r="C109" s="245"/>
      <c r="D109" s="245"/>
      <c r="E109" s="245"/>
      <c r="F109" s="245"/>
      <c r="G109" s="245"/>
      <c r="H109" s="96"/>
      <c r="I109" s="245"/>
      <c r="K109" s="96"/>
      <c r="L109" s="96"/>
      <c r="N109" s="96"/>
      <c r="O109" s="245"/>
    </row>
    <row r="110" spans="1:15" ht="14.25">
      <c r="A110" s="250"/>
      <c r="B110" s="256"/>
      <c r="C110" s="245"/>
      <c r="D110" s="245"/>
      <c r="E110" s="245"/>
      <c r="F110" s="245"/>
      <c r="G110" s="245"/>
      <c r="H110" s="96"/>
      <c r="I110" s="245"/>
      <c r="K110" s="96"/>
      <c r="L110" s="96"/>
      <c r="N110" s="96"/>
      <c r="O110" s="245"/>
    </row>
    <row r="111" spans="1:15" ht="15">
      <c r="A111" s="259"/>
      <c r="B111" s="256"/>
      <c r="C111" s="245"/>
      <c r="D111" s="246"/>
      <c r="E111" s="245"/>
      <c r="F111" s="245"/>
      <c r="G111" s="245"/>
      <c r="H111" s="96"/>
      <c r="I111" s="245"/>
      <c r="K111" s="96"/>
      <c r="L111" s="96"/>
      <c r="N111" s="96"/>
      <c r="O111" s="245"/>
    </row>
    <row r="112" spans="1:15" ht="14.25">
      <c r="A112" s="250"/>
      <c r="B112" s="256"/>
      <c r="C112" s="245"/>
      <c r="D112" s="245"/>
      <c r="E112" s="245"/>
      <c r="F112" s="245"/>
      <c r="G112" s="245"/>
      <c r="H112" s="96"/>
      <c r="I112" s="245"/>
      <c r="K112" s="96"/>
      <c r="L112" s="96"/>
      <c r="N112" s="96"/>
      <c r="O112" s="245"/>
    </row>
    <row r="113" spans="1:15" ht="15">
      <c r="A113" s="250"/>
      <c r="B113" s="254"/>
      <c r="C113" s="245"/>
      <c r="D113" s="246"/>
      <c r="E113" s="245"/>
      <c r="F113" s="245"/>
      <c r="G113" s="245"/>
      <c r="H113" s="96"/>
      <c r="I113" s="245"/>
      <c r="K113" s="96"/>
      <c r="L113" s="96"/>
      <c r="N113" s="96"/>
      <c r="O113" s="245"/>
    </row>
    <row r="114" spans="1:15" ht="15">
      <c r="A114" s="250"/>
      <c r="B114" s="261"/>
      <c r="C114" s="245"/>
      <c r="D114" s="245"/>
      <c r="E114" s="245"/>
      <c r="F114" s="245"/>
      <c r="G114" s="245"/>
      <c r="H114" s="96"/>
      <c r="I114" s="245"/>
      <c r="K114" s="96"/>
      <c r="L114" s="96"/>
      <c r="N114" s="96"/>
      <c r="O114" s="245"/>
    </row>
    <row r="115" spans="1:15" ht="15">
      <c r="A115" s="259"/>
      <c r="B115" s="256"/>
      <c r="C115" s="245"/>
      <c r="D115" s="245"/>
      <c r="E115" s="245"/>
      <c r="F115" s="256"/>
      <c r="G115" s="245"/>
      <c r="H115" s="96"/>
      <c r="I115" s="245"/>
      <c r="K115" s="96"/>
      <c r="L115" s="96"/>
      <c r="N115" s="96"/>
      <c r="O115" s="245"/>
    </row>
    <row r="116" spans="1:15" ht="14.25">
      <c r="A116" s="250"/>
      <c r="B116" s="256"/>
      <c r="C116" s="245"/>
      <c r="D116" s="263"/>
      <c r="E116" s="245"/>
      <c r="F116" s="245"/>
      <c r="G116" s="245"/>
      <c r="H116" s="96"/>
      <c r="I116" s="245"/>
      <c r="K116" s="96"/>
      <c r="L116" s="96"/>
      <c r="N116" s="96"/>
      <c r="O116" s="245"/>
    </row>
    <row r="117" spans="1:15" ht="14.25">
      <c r="A117" s="250"/>
      <c r="B117" s="256"/>
      <c r="C117" s="265"/>
      <c r="D117" s="246"/>
      <c r="E117" s="245"/>
      <c r="F117" s="256"/>
      <c r="G117" s="245"/>
      <c r="H117" s="96"/>
      <c r="I117" s="245"/>
      <c r="K117" s="96"/>
      <c r="L117" s="96"/>
      <c r="N117" s="96"/>
      <c r="O117" s="245"/>
    </row>
    <row r="118" spans="1:15" ht="15">
      <c r="A118" s="259"/>
      <c r="B118" s="256"/>
      <c r="C118" s="245"/>
      <c r="D118" s="245"/>
      <c r="E118" s="245"/>
      <c r="F118" s="245"/>
      <c r="G118" s="245"/>
      <c r="H118" s="96"/>
      <c r="I118" s="245"/>
      <c r="K118" s="96"/>
      <c r="L118" s="96"/>
      <c r="N118" s="96"/>
      <c r="O118" s="245"/>
    </row>
    <row r="119" spans="1:15" ht="15">
      <c r="A119" s="259"/>
      <c r="B119" s="245"/>
      <c r="C119" s="245"/>
      <c r="D119" s="245"/>
      <c r="E119" s="245"/>
      <c r="F119" s="245"/>
      <c r="G119" s="245"/>
      <c r="H119" s="96"/>
      <c r="I119" s="245"/>
      <c r="K119" s="96"/>
      <c r="L119" s="96"/>
      <c r="N119" s="96"/>
      <c r="O119" s="245"/>
    </row>
    <row r="120" spans="1:15" ht="15">
      <c r="A120" s="250"/>
      <c r="B120" s="261"/>
      <c r="C120" s="245"/>
      <c r="D120" s="245"/>
      <c r="E120" s="245"/>
      <c r="F120" s="245"/>
      <c r="G120" s="245"/>
      <c r="H120" s="96"/>
      <c r="I120" s="245"/>
      <c r="K120" s="96"/>
      <c r="L120" s="96"/>
      <c r="N120" s="96"/>
      <c r="O120" s="245"/>
    </row>
    <row r="121" spans="1:15" ht="15">
      <c r="A121" s="250"/>
      <c r="B121" s="261"/>
      <c r="C121" s="245"/>
      <c r="D121" s="245"/>
      <c r="E121" s="256"/>
      <c r="F121" s="256"/>
      <c r="G121" s="245"/>
      <c r="H121" s="96"/>
      <c r="I121" s="245"/>
      <c r="K121" s="96"/>
      <c r="L121" s="96"/>
      <c r="N121" s="96"/>
      <c r="O121" s="245"/>
    </row>
    <row r="122" spans="1:15" ht="14.25">
      <c r="A122" s="250"/>
      <c r="B122" s="256"/>
      <c r="C122" s="245"/>
      <c r="D122" s="262"/>
      <c r="E122" s="245"/>
      <c r="F122" s="256"/>
      <c r="G122" s="245"/>
      <c r="H122" s="96"/>
      <c r="I122" s="245"/>
      <c r="K122" s="96"/>
      <c r="L122" s="96"/>
      <c r="N122" s="96"/>
      <c r="O122" s="245"/>
    </row>
    <row r="123" spans="1:15" ht="14.25">
      <c r="A123" s="250"/>
      <c r="B123" s="256"/>
      <c r="C123" s="245"/>
      <c r="D123" s="262"/>
      <c r="E123" s="245"/>
      <c r="F123" s="245"/>
      <c r="G123" s="245"/>
      <c r="H123" s="96"/>
      <c r="I123" s="245"/>
      <c r="K123" s="96"/>
      <c r="L123" s="96"/>
      <c r="N123" s="96"/>
      <c r="O123" s="245"/>
    </row>
    <row r="124" spans="1:15" ht="14.25">
      <c r="A124" s="250"/>
      <c r="B124" s="256"/>
      <c r="C124" s="245"/>
      <c r="D124" s="245"/>
      <c r="E124" s="245"/>
      <c r="F124" s="245"/>
      <c r="G124" s="245"/>
      <c r="H124" s="96"/>
      <c r="I124" s="245"/>
      <c r="K124" s="96"/>
      <c r="L124" s="96"/>
      <c r="N124" s="96"/>
      <c r="O124" s="245"/>
    </row>
    <row r="125" spans="1:15" ht="14.25">
      <c r="A125" s="250"/>
      <c r="B125" s="256"/>
      <c r="C125" s="245"/>
      <c r="D125" s="245"/>
      <c r="E125" s="245"/>
      <c r="F125" s="245"/>
      <c r="G125" s="245"/>
      <c r="H125" s="96"/>
      <c r="I125" s="245"/>
      <c r="K125" s="96"/>
      <c r="L125" s="96"/>
      <c r="N125" s="96"/>
      <c r="O125" s="245"/>
    </row>
    <row r="126" spans="1:15" ht="15">
      <c r="A126" s="250"/>
      <c r="B126" s="261"/>
      <c r="C126" s="245"/>
      <c r="D126" s="246"/>
      <c r="E126" s="245"/>
      <c r="F126" s="245"/>
      <c r="G126" s="245"/>
      <c r="H126" s="96"/>
      <c r="I126" s="245"/>
      <c r="K126" s="96"/>
      <c r="L126" s="96"/>
      <c r="N126" s="96"/>
      <c r="O126" s="245"/>
    </row>
    <row r="127" spans="1:15" ht="15">
      <c r="A127" s="250"/>
      <c r="B127" s="261"/>
      <c r="C127" s="245"/>
      <c r="D127" s="245"/>
      <c r="E127" s="256"/>
      <c r="F127" s="256"/>
      <c r="G127" s="245"/>
      <c r="H127" s="96"/>
      <c r="I127" s="245"/>
      <c r="K127" s="96"/>
      <c r="L127" s="96"/>
      <c r="N127" s="96"/>
      <c r="O127" s="245"/>
    </row>
    <row r="128" spans="1:15" ht="14.25">
      <c r="A128" s="250"/>
      <c r="B128" s="256"/>
      <c r="C128" s="245"/>
      <c r="D128" s="245"/>
      <c r="E128" s="245"/>
      <c r="F128" s="256"/>
      <c r="G128" s="245"/>
      <c r="H128" s="96"/>
      <c r="I128" s="245"/>
      <c r="K128" s="96"/>
      <c r="L128" s="96"/>
      <c r="N128" s="96"/>
      <c r="O128" s="245"/>
    </row>
    <row r="129" spans="1:15" ht="14.25">
      <c r="A129" s="250"/>
      <c r="B129" s="256"/>
      <c r="C129" s="245"/>
      <c r="D129" s="262"/>
      <c r="E129" s="245"/>
      <c r="F129" s="245"/>
      <c r="G129" s="245"/>
      <c r="H129" s="96"/>
      <c r="I129" s="245"/>
      <c r="K129" s="96"/>
      <c r="L129" s="96"/>
      <c r="N129" s="96"/>
      <c r="O129" s="245"/>
    </row>
    <row r="130" spans="1:15" ht="14.25">
      <c r="A130" s="250"/>
      <c r="B130" s="256"/>
      <c r="C130" s="245"/>
      <c r="D130" s="245"/>
      <c r="E130" s="245"/>
      <c r="F130" s="245"/>
      <c r="G130" s="245"/>
      <c r="H130" s="96"/>
      <c r="I130" s="245"/>
      <c r="K130" s="96"/>
      <c r="L130" s="96"/>
      <c r="N130" s="96"/>
      <c r="O130" s="245"/>
    </row>
    <row r="131" spans="1:15" ht="14.25">
      <c r="A131" s="250"/>
      <c r="B131" s="256"/>
      <c r="C131" s="245"/>
      <c r="D131" s="246"/>
      <c r="E131" s="245"/>
      <c r="F131" s="245"/>
      <c r="G131" s="245"/>
      <c r="H131" s="96"/>
      <c r="I131" s="245"/>
      <c r="K131" s="96"/>
      <c r="L131" s="96"/>
      <c r="N131" s="96"/>
      <c r="O131" s="245"/>
    </row>
    <row r="132" spans="1:15" ht="15">
      <c r="A132" s="250"/>
      <c r="B132" s="254"/>
      <c r="C132" s="245"/>
      <c r="D132" s="245"/>
      <c r="E132" s="245"/>
      <c r="F132" s="245"/>
      <c r="G132" s="245"/>
      <c r="H132" s="96"/>
      <c r="I132" s="245"/>
      <c r="K132" s="96"/>
      <c r="L132" s="96"/>
      <c r="N132" s="96"/>
      <c r="O132" s="245"/>
    </row>
    <row r="133" spans="1:15" ht="15">
      <c r="A133" s="250"/>
      <c r="B133" s="261"/>
      <c r="C133" s="245"/>
      <c r="D133" s="245"/>
      <c r="E133" s="256"/>
      <c r="F133" s="245"/>
      <c r="G133" s="245"/>
      <c r="H133" s="96"/>
      <c r="I133" s="245"/>
      <c r="K133" s="96"/>
      <c r="L133" s="96"/>
      <c r="N133" s="96"/>
      <c r="O133" s="245"/>
    </row>
    <row r="134" spans="1:15" ht="14.25">
      <c r="A134" s="250"/>
      <c r="B134" s="256"/>
      <c r="C134" s="245"/>
      <c r="D134" s="245"/>
      <c r="E134" s="245"/>
      <c r="F134" s="256"/>
      <c r="G134" s="245"/>
      <c r="H134" s="96"/>
      <c r="I134" s="245"/>
      <c r="K134" s="96"/>
      <c r="L134" s="96"/>
      <c r="N134" s="96"/>
      <c r="O134" s="245"/>
    </row>
    <row r="135" spans="1:15" ht="14.25">
      <c r="A135" s="250"/>
      <c r="B135" s="256"/>
      <c r="C135" s="245"/>
      <c r="D135" s="262"/>
      <c r="E135" s="245"/>
      <c r="F135" s="245"/>
      <c r="G135" s="245"/>
      <c r="H135" s="96"/>
      <c r="I135" s="245"/>
      <c r="K135" s="96"/>
      <c r="L135" s="96"/>
      <c r="N135" s="96"/>
      <c r="O135" s="245"/>
    </row>
    <row r="136" spans="1:15" ht="14.25">
      <c r="A136" s="250"/>
      <c r="B136" s="256"/>
      <c r="C136" s="245"/>
      <c r="D136" s="246"/>
      <c r="E136" s="245"/>
      <c r="F136" s="245"/>
      <c r="G136" s="245"/>
      <c r="H136" s="96"/>
      <c r="I136" s="245"/>
      <c r="K136" s="96"/>
      <c r="L136" s="96"/>
      <c r="N136" s="96"/>
      <c r="O136" s="245"/>
    </row>
    <row r="137" spans="1:15" ht="14.25">
      <c r="A137" s="250"/>
      <c r="B137" s="256"/>
      <c r="C137" s="245"/>
      <c r="D137" s="245"/>
      <c r="E137" s="245"/>
      <c r="F137" s="245"/>
      <c r="G137" s="245"/>
      <c r="H137" s="96"/>
      <c r="I137" s="245"/>
      <c r="K137" s="96"/>
      <c r="L137" s="96"/>
      <c r="N137" s="96"/>
      <c r="O137" s="245"/>
    </row>
    <row r="138" spans="1:15" ht="15">
      <c r="A138" s="250"/>
      <c r="B138" s="254"/>
      <c r="C138" s="245"/>
      <c r="D138" s="245"/>
      <c r="E138" s="245"/>
      <c r="F138" s="245"/>
      <c r="G138" s="245"/>
      <c r="H138" s="96"/>
      <c r="I138" s="245"/>
      <c r="K138" s="96"/>
      <c r="L138" s="96"/>
      <c r="N138" s="96"/>
      <c r="O138" s="245"/>
    </row>
    <row r="139" spans="1:15" ht="15">
      <c r="A139" s="250"/>
      <c r="B139" s="261"/>
      <c r="C139" s="245"/>
      <c r="D139" s="245"/>
      <c r="E139" s="256"/>
      <c r="F139" s="245"/>
      <c r="G139" s="245"/>
      <c r="H139" s="96"/>
      <c r="I139" s="245"/>
      <c r="K139" s="96"/>
      <c r="L139" s="96"/>
      <c r="N139" s="96"/>
      <c r="O139" s="245"/>
    </row>
    <row r="140" spans="1:15" ht="14.25">
      <c r="A140" s="250"/>
      <c r="B140" s="256"/>
      <c r="C140" s="245"/>
      <c r="D140" s="245"/>
      <c r="E140" s="245"/>
      <c r="F140" s="256"/>
      <c r="G140" s="245"/>
      <c r="H140" s="96"/>
      <c r="I140" s="245"/>
      <c r="K140" s="96"/>
      <c r="L140" s="96"/>
      <c r="N140" s="96"/>
      <c r="O140" s="245"/>
    </row>
    <row r="141" spans="1:15" ht="14.25">
      <c r="A141" s="250"/>
      <c r="B141" s="256"/>
      <c r="C141" s="245"/>
      <c r="D141" s="262"/>
      <c r="E141" s="245"/>
      <c r="F141" s="245"/>
      <c r="G141" s="245"/>
      <c r="H141" s="96"/>
      <c r="I141" s="245"/>
      <c r="K141" s="96"/>
      <c r="L141" s="96"/>
      <c r="N141" s="96"/>
      <c r="O141" s="245"/>
    </row>
    <row r="142" spans="1:15" ht="14.25">
      <c r="A142" s="250"/>
      <c r="B142" s="256"/>
      <c r="C142" s="245"/>
      <c r="D142" s="245"/>
      <c r="E142" s="245"/>
      <c r="F142" s="245"/>
      <c r="G142" s="245"/>
      <c r="H142" s="96"/>
      <c r="I142" s="245"/>
      <c r="K142" s="96"/>
      <c r="L142" s="96"/>
      <c r="N142" s="96"/>
      <c r="O142" s="245"/>
    </row>
    <row r="143" spans="1:15" ht="14.25">
      <c r="A143" s="250"/>
      <c r="B143" s="256"/>
      <c r="C143" s="245"/>
      <c r="D143" s="245"/>
      <c r="E143" s="245"/>
      <c r="F143" s="245"/>
      <c r="G143" s="245"/>
      <c r="H143" s="96"/>
      <c r="I143" s="245"/>
      <c r="K143" s="96"/>
      <c r="L143" s="96"/>
      <c r="N143" s="96"/>
      <c r="O143" s="245"/>
    </row>
    <row r="144" spans="1:15" ht="14.25">
      <c r="A144" s="250"/>
      <c r="B144" s="245"/>
      <c r="C144" s="245"/>
      <c r="D144" s="245"/>
      <c r="E144" s="245"/>
      <c r="F144" s="245"/>
      <c r="G144" s="245"/>
      <c r="H144" s="96"/>
      <c r="I144" s="245"/>
      <c r="K144" s="96"/>
      <c r="L144" s="96"/>
      <c r="N144" s="96"/>
      <c r="O144" s="245"/>
    </row>
    <row r="145" spans="1:15" ht="14.25">
      <c r="A145" s="250"/>
      <c r="B145" s="245"/>
      <c r="C145" s="245"/>
      <c r="D145" s="245"/>
      <c r="E145" s="245"/>
      <c r="F145" s="245"/>
      <c r="G145" s="245"/>
      <c r="H145" s="96"/>
      <c r="I145" s="245"/>
      <c r="K145" s="96"/>
      <c r="L145" s="96"/>
      <c r="N145" s="96"/>
      <c r="O145" s="245"/>
    </row>
    <row r="146" spans="1:15" ht="14.25">
      <c r="A146" s="250"/>
      <c r="B146" s="245"/>
      <c r="C146" s="245"/>
      <c r="D146" s="245"/>
      <c r="E146" s="245"/>
      <c r="F146" s="245"/>
      <c r="G146" s="245"/>
      <c r="H146" s="96"/>
      <c r="I146" s="245"/>
      <c r="K146" s="96"/>
      <c r="L146" s="96"/>
      <c r="N146" s="96"/>
      <c r="O146" s="245"/>
    </row>
    <row r="147" spans="1:15" ht="14.25">
      <c r="A147" s="250"/>
      <c r="B147" s="245"/>
      <c r="C147" s="245"/>
      <c r="D147" s="245"/>
      <c r="E147" s="245"/>
      <c r="F147" s="245"/>
      <c r="G147" s="245"/>
      <c r="H147" s="96"/>
      <c r="I147" s="245"/>
      <c r="K147" s="96"/>
      <c r="L147" s="96"/>
      <c r="N147" s="96"/>
      <c r="O147" s="245"/>
    </row>
    <row r="148" spans="7:14" ht="14.25">
      <c r="G148" s="95"/>
      <c r="H148" s="96"/>
      <c r="I148" s="95"/>
      <c r="K148" s="96"/>
      <c r="L148" s="96"/>
      <c r="N148" s="96"/>
    </row>
    <row r="149" spans="7:14" ht="14.25">
      <c r="G149" s="95"/>
      <c r="H149" s="96"/>
      <c r="I149" s="95"/>
      <c r="K149" s="96"/>
      <c r="L149" s="96"/>
      <c r="N149" s="96"/>
    </row>
    <row r="150" spans="7:14" ht="14.25">
      <c r="G150" s="95"/>
      <c r="H150" s="96"/>
      <c r="I150" s="95"/>
      <c r="K150" s="96"/>
      <c r="L150" s="96"/>
      <c r="N150" s="96"/>
    </row>
    <row r="151" spans="7:14" ht="14.25">
      <c r="G151" s="95"/>
      <c r="H151" s="96"/>
      <c r="I151" s="95"/>
      <c r="K151" s="96"/>
      <c r="L151" s="96"/>
      <c r="N151" s="96"/>
    </row>
    <row r="152" spans="7:14" ht="14.25">
      <c r="G152" s="95"/>
      <c r="H152" s="96"/>
      <c r="I152" s="95"/>
      <c r="K152" s="96"/>
      <c r="L152" s="96"/>
      <c r="N152" s="96"/>
    </row>
    <row r="153" spans="7:14" ht="14.25">
      <c r="G153" s="95"/>
      <c r="H153" s="96"/>
      <c r="I153" s="95"/>
      <c r="K153" s="96"/>
      <c r="L153" s="96"/>
      <c r="N153" s="96"/>
    </row>
    <row r="154" spans="7:14" ht="14.25">
      <c r="G154" s="95"/>
      <c r="H154" s="96"/>
      <c r="I154" s="95"/>
      <c r="K154" s="96"/>
      <c r="L154" s="96"/>
      <c r="N154" s="96"/>
    </row>
    <row r="155" spans="7:14" ht="14.25">
      <c r="G155" s="95"/>
      <c r="H155" s="96"/>
      <c r="I155" s="95"/>
      <c r="K155" s="96"/>
      <c r="L155" s="96"/>
      <c r="N155" s="96"/>
    </row>
    <row r="156" spans="7:14" ht="14.25">
      <c r="G156" s="95"/>
      <c r="H156" s="96"/>
      <c r="I156" s="95"/>
      <c r="K156" s="96"/>
      <c r="L156" s="96"/>
      <c r="N156" s="96"/>
    </row>
    <row r="157" spans="7:14" ht="14.25">
      <c r="G157" s="95"/>
      <c r="H157" s="96"/>
      <c r="I157" s="95"/>
      <c r="K157" s="96"/>
      <c r="L157" s="96"/>
      <c r="N157" s="96"/>
    </row>
    <row r="158" spans="7:14" ht="14.25">
      <c r="G158" s="95"/>
      <c r="H158" s="96"/>
      <c r="I158" s="95"/>
      <c r="K158" s="96"/>
      <c r="L158" s="96"/>
      <c r="N158" s="96"/>
    </row>
    <row r="159" spans="7:14" ht="14.25">
      <c r="G159" s="95"/>
      <c r="H159" s="96"/>
      <c r="I159" s="95"/>
      <c r="K159" s="96"/>
      <c r="L159" s="96"/>
      <c r="N159" s="96"/>
    </row>
    <row r="160" spans="7:14" ht="14.25">
      <c r="G160" s="95"/>
      <c r="H160" s="96"/>
      <c r="I160" s="95"/>
      <c r="K160" s="96"/>
      <c r="L160" s="96"/>
      <c r="N160" s="96"/>
    </row>
    <row r="161" spans="7:14" ht="14.25">
      <c r="G161" s="95"/>
      <c r="H161" s="96"/>
      <c r="I161" s="95"/>
      <c r="K161" s="96"/>
      <c r="L161" s="96"/>
      <c r="N161" s="96"/>
    </row>
    <row r="162" spans="7:14" ht="14.25">
      <c r="G162" s="95"/>
      <c r="H162" s="96"/>
      <c r="I162" s="95"/>
      <c r="K162" s="96"/>
      <c r="L162" s="96"/>
      <c r="N162" s="96"/>
    </row>
    <row r="163" spans="7:14" ht="14.25">
      <c r="G163" s="95"/>
      <c r="H163" s="96"/>
      <c r="I163" s="95"/>
      <c r="K163" s="96"/>
      <c r="L163" s="96"/>
      <c r="N163" s="96"/>
    </row>
    <row r="164" spans="7:14" ht="14.25">
      <c r="G164" s="95"/>
      <c r="H164" s="96"/>
      <c r="I164" s="95"/>
      <c r="K164" s="96"/>
      <c r="L164" s="96"/>
      <c r="N164" s="96"/>
    </row>
    <row r="165" spans="7:14" ht="14.25">
      <c r="G165" s="95"/>
      <c r="H165" s="96"/>
      <c r="I165" s="95"/>
      <c r="K165" s="96"/>
      <c r="L165" s="96"/>
      <c r="N165" s="96"/>
    </row>
    <row r="166" spans="7:14" ht="14.25">
      <c r="G166" s="95"/>
      <c r="H166" s="96"/>
      <c r="I166" s="95"/>
      <c r="K166" s="96"/>
      <c r="L166" s="96"/>
      <c r="N166" s="96"/>
    </row>
    <row r="167" spans="7:14" ht="14.25">
      <c r="G167" s="95"/>
      <c r="H167" s="96"/>
      <c r="I167" s="95"/>
      <c r="K167" s="96"/>
      <c r="L167" s="96"/>
      <c r="N167" s="96"/>
    </row>
    <row r="168" spans="7:14" ht="14.25">
      <c r="G168" s="95"/>
      <c r="H168" s="96"/>
      <c r="I168" s="95"/>
      <c r="K168" s="96"/>
      <c r="L168" s="96"/>
      <c r="N168" s="96"/>
    </row>
    <row r="169" spans="7:14" ht="14.25">
      <c r="G169" s="95"/>
      <c r="H169" s="96"/>
      <c r="I169" s="95"/>
      <c r="K169" s="96"/>
      <c r="L169" s="96"/>
      <c r="N169" s="96"/>
    </row>
    <row r="170" spans="7:14" ht="14.25">
      <c r="G170" s="95"/>
      <c r="H170" s="96"/>
      <c r="I170" s="95"/>
      <c r="K170" s="96"/>
      <c r="L170" s="96"/>
      <c r="N170" s="96"/>
    </row>
    <row r="171" spans="7:14" ht="14.25">
      <c r="G171" s="95"/>
      <c r="H171" s="96"/>
      <c r="I171" s="95"/>
      <c r="K171" s="96"/>
      <c r="L171" s="96"/>
      <c r="N171" s="96"/>
    </row>
    <row r="172" spans="7:14" ht="14.25">
      <c r="G172" s="95"/>
      <c r="H172" s="96"/>
      <c r="I172" s="95"/>
      <c r="K172" s="96"/>
      <c r="L172" s="96"/>
      <c r="N172" s="96"/>
    </row>
    <row r="173" spans="7:14" ht="14.25">
      <c r="G173" s="95"/>
      <c r="H173" s="96"/>
      <c r="I173" s="95"/>
      <c r="K173" s="96"/>
      <c r="L173" s="96"/>
      <c r="N173" s="96"/>
    </row>
    <row r="174" spans="7:14" ht="14.25">
      <c r="G174" s="95"/>
      <c r="H174" s="96"/>
      <c r="I174" s="95"/>
      <c r="K174" s="96"/>
      <c r="L174" s="96"/>
      <c r="N174" s="96"/>
    </row>
    <row r="175" spans="7:14" ht="14.25">
      <c r="G175" s="95"/>
      <c r="H175" s="96"/>
      <c r="I175" s="95"/>
      <c r="K175" s="96"/>
      <c r="L175" s="96"/>
      <c r="N175" s="96"/>
    </row>
    <row r="176" spans="7:14" ht="14.25">
      <c r="G176" s="95"/>
      <c r="H176" s="96"/>
      <c r="I176" s="95"/>
      <c r="K176" s="96"/>
      <c r="L176" s="96"/>
      <c r="N176" s="96"/>
    </row>
    <row r="177" spans="7:14" ht="14.25">
      <c r="G177" s="95"/>
      <c r="H177" s="96"/>
      <c r="I177" s="95"/>
      <c r="K177" s="96"/>
      <c r="L177" s="96"/>
      <c r="N177" s="96"/>
    </row>
    <row r="178" spans="7:14" ht="14.25">
      <c r="G178" s="95"/>
      <c r="H178" s="96"/>
      <c r="I178" s="95"/>
      <c r="K178" s="96"/>
      <c r="L178" s="96"/>
      <c r="N178" s="96"/>
    </row>
    <row r="179" spans="7:14" ht="14.25">
      <c r="G179" s="95"/>
      <c r="H179" s="96"/>
      <c r="I179" s="95"/>
      <c r="K179" s="96"/>
      <c r="L179" s="96"/>
      <c r="N179" s="96"/>
    </row>
    <row r="180" spans="7:14" ht="14.25">
      <c r="G180" s="95"/>
      <c r="H180" s="96"/>
      <c r="I180" s="95"/>
      <c r="K180" s="96"/>
      <c r="L180" s="96"/>
      <c r="N180" s="96"/>
    </row>
    <row r="181" spans="7:14" ht="14.25">
      <c r="G181" s="95"/>
      <c r="H181" s="96"/>
      <c r="I181" s="95"/>
      <c r="K181" s="96"/>
      <c r="L181" s="96"/>
      <c r="N181" s="96"/>
    </row>
    <row r="182" spans="7:14" ht="14.25">
      <c r="G182" s="95"/>
      <c r="H182" s="96"/>
      <c r="I182" s="95"/>
      <c r="K182" s="96"/>
      <c r="L182" s="96"/>
      <c r="N182" s="96"/>
    </row>
    <row r="183" spans="7:14" ht="14.25">
      <c r="G183" s="95"/>
      <c r="H183" s="96"/>
      <c r="I183" s="95"/>
      <c r="K183" s="96"/>
      <c r="L183" s="96"/>
      <c r="N183" s="96"/>
    </row>
    <row r="184" spans="7:14" ht="14.25">
      <c r="G184" s="95"/>
      <c r="H184" s="96"/>
      <c r="I184" s="95"/>
      <c r="K184" s="96"/>
      <c r="L184" s="96"/>
      <c r="N184" s="96"/>
    </row>
    <row r="185" spans="7:14" ht="14.25">
      <c r="G185" s="95"/>
      <c r="H185" s="96"/>
      <c r="I185" s="95"/>
      <c r="K185" s="96"/>
      <c r="L185" s="96"/>
      <c r="N185" s="96"/>
    </row>
    <row r="186" spans="7:14" ht="14.25">
      <c r="G186" s="95"/>
      <c r="H186" s="96"/>
      <c r="I186" s="95"/>
      <c r="K186" s="96"/>
      <c r="L186" s="96"/>
      <c r="N186" s="96"/>
    </row>
    <row r="187" spans="7:14" ht="14.25">
      <c r="G187" s="95"/>
      <c r="H187" s="96"/>
      <c r="I187" s="95"/>
      <c r="K187" s="96"/>
      <c r="L187" s="96"/>
      <c r="N187" s="96"/>
    </row>
    <row r="188" spans="7:14" ht="14.25">
      <c r="G188" s="95"/>
      <c r="H188" s="96"/>
      <c r="I188" s="95"/>
      <c r="K188" s="96"/>
      <c r="L188" s="96"/>
      <c r="N188" s="96"/>
    </row>
    <row r="189" spans="7:14" ht="14.25">
      <c r="G189" s="95"/>
      <c r="H189" s="96"/>
      <c r="I189" s="95"/>
      <c r="K189" s="96"/>
      <c r="L189" s="96"/>
      <c r="N189" s="96"/>
    </row>
    <row r="190" spans="7:14" ht="14.25">
      <c r="G190" s="95"/>
      <c r="H190" s="96"/>
      <c r="I190" s="95"/>
      <c r="K190" s="96"/>
      <c r="L190" s="96"/>
      <c r="N190" s="96"/>
    </row>
    <row r="191" spans="7:14" ht="14.25">
      <c r="G191" s="95"/>
      <c r="H191" s="96"/>
      <c r="I191" s="95"/>
      <c r="K191" s="96"/>
      <c r="L191" s="96"/>
      <c r="N191" s="96"/>
    </row>
    <row r="192" spans="7:14" ht="14.25">
      <c r="G192" s="95"/>
      <c r="H192" s="96"/>
      <c r="I192" s="95"/>
      <c r="K192" s="96"/>
      <c r="L192" s="96"/>
      <c r="N192" s="96"/>
    </row>
    <row r="193" spans="7:14" ht="14.25">
      <c r="G193" s="95"/>
      <c r="H193" s="96"/>
      <c r="I193" s="95"/>
      <c r="K193" s="96"/>
      <c r="L193" s="96"/>
      <c r="N193" s="96"/>
    </row>
    <row r="194" spans="7:14" ht="14.25">
      <c r="G194" s="95"/>
      <c r="H194" s="96"/>
      <c r="I194" s="95"/>
      <c r="K194" s="96"/>
      <c r="L194" s="96"/>
      <c r="N194" s="96"/>
    </row>
    <row r="195" spans="7:14" ht="14.25">
      <c r="G195" s="95"/>
      <c r="H195" s="96"/>
      <c r="I195" s="95"/>
      <c r="K195" s="96"/>
      <c r="L195" s="96"/>
      <c r="N195" s="96"/>
    </row>
    <row r="196" spans="7:14" ht="14.25">
      <c r="G196" s="95"/>
      <c r="H196" s="96"/>
      <c r="I196" s="95"/>
      <c r="K196" s="96"/>
      <c r="L196" s="96"/>
      <c r="N196" s="96"/>
    </row>
    <row r="197" spans="7:14" ht="14.25">
      <c r="G197" s="95"/>
      <c r="H197" s="96"/>
      <c r="I197" s="95"/>
      <c r="K197" s="96"/>
      <c r="L197" s="96"/>
      <c r="N197" s="96"/>
    </row>
    <row r="198" spans="7:14" ht="14.25">
      <c r="G198" s="95"/>
      <c r="H198" s="96"/>
      <c r="I198" s="95"/>
      <c r="K198" s="96"/>
      <c r="L198" s="96"/>
      <c r="N198" s="96"/>
    </row>
    <row r="199" spans="7:14" ht="14.25">
      <c r="G199" s="95"/>
      <c r="H199" s="96"/>
      <c r="I199" s="95"/>
      <c r="K199" s="96"/>
      <c r="L199" s="96"/>
      <c r="N199" s="96"/>
    </row>
    <row r="200" spans="7:14" ht="14.25">
      <c r="G200" s="95"/>
      <c r="H200" s="96"/>
      <c r="I200" s="95"/>
      <c r="K200" s="96"/>
      <c r="L200" s="96"/>
      <c r="N200" s="96"/>
    </row>
    <row r="201" spans="7:14" ht="14.25">
      <c r="G201" s="95"/>
      <c r="H201" s="96"/>
      <c r="I201" s="95"/>
      <c r="K201" s="96"/>
      <c r="L201" s="96"/>
      <c r="N201" s="96"/>
    </row>
    <row r="202" spans="7:14" ht="14.25">
      <c r="G202" s="95"/>
      <c r="H202" s="96"/>
      <c r="I202" s="95"/>
      <c r="K202" s="96"/>
      <c r="L202" s="96"/>
      <c r="N202" s="96"/>
    </row>
    <row r="203" spans="7:14" ht="14.25">
      <c r="G203" s="95"/>
      <c r="H203" s="96"/>
      <c r="I203" s="95"/>
      <c r="K203" s="96"/>
      <c r="L203" s="96"/>
      <c r="N203" s="96"/>
    </row>
    <row r="204" spans="7:14" ht="14.25">
      <c r="G204" s="95"/>
      <c r="H204" s="96"/>
      <c r="I204" s="95"/>
      <c r="K204" s="96"/>
      <c r="L204" s="96"/>
      <c r="N204" s="96"/>
    </row>
    <row r="205" spans="7:14" ht="14.25">
      <c r="G205" s="95"/>
      <c r="H205" s="96"/>
      <c r="I205" s="95"/>
      <c r="K205" s="96"/>
      <c r="L205" s="96"/>
      <c r="N205" s="96"/>
    </row>
    <row r="206" spans="7:14" ht="14.25">
      <c r="G206" s="95"/>
      <c r="H206" s="96"/>
      <c r="I206" s="95"/>
      <c r="K206" s="96"/>
      <c r="L206" s="96"/>
      <c r="N206" s="96"/>
    </row>
    <row r="207" spans="8:14" ht="14.25">
      <c r="H207" s="96"/>
      <c r="K207" s="96"/>
      <c r="L207" s="96"/>
      <c r="N207" s="96"/>
    </row>
    <row r="208" spans="8:14" ht="14.25">
      <c r="H208" s="96"/>
      <c r="K208" s="96"/>
      <c r="L208" s="96"/>
      <c r="N208" s="96"/>
    </row>
    <row r="209" spans="4:14" ht="14.25">
      <c r="D209" s="167"/>
      <c r="H209" s="96"/>
      <c r="K209" s="96"/>
      <c r="L209" s="96"/>
      <c r="N209" s="96"/>
    </row>
    <row r="210" spans="8:14" ht="14.25">
      <c r="H210" s="96"/>
      <c r="K210" s="96"/>
      <c r="L210" s="96"/>
      <c r="N210" s="96"/>
    </row>
    <row r="211" spans="8:14" ht="14.25">
      <c r="H211" s="96"/>
      <c r="K211" s="96"/>
      <c r="L211" s="96"/>
      <c r="N211" s="96"/>
    </row>
    <row r="212" spans="8:14" ht="14.25">
      <c r="H212" s="96"/>
      <c r="K212" s="96"/>
      <c r="L212" s="96"/>
      <c r="N212" s="96"/>
    </row>
    <row r="213" spans="8:14" ht="14.25">
      <c r="H213" s="96"/>
      <c r="K213" s="96"/>
      <c r="L213" s="96"/>
      <c r="N213" s="96"/>
    </row>
    <row r="214" spans="8:14" ht="14.25">
      <c r="H214" s="96"/>
      <c r="K214" s="96"/>
      <c r="L214" s="96"/>
      <c r="N214" s="96"/>
    </row>
    <row r="215" spans="8:14" ht="14.25">
      <c r="H215" s="96"/>
      <c r="K215" s="96"/>
      <c r="L215" s="96"/>
      <c r="N215" s="96"/>
    </row>
    <row r="216" spans="8:14" ht="14.25">
      <c r="H216" s="96"/>
      <c r="K216" s="96"/>
      <c r="L216" s="96"/>
      <c r="N216" s="96"/>
    </row>
    <row r="217" spans="8:14" ht="14.25">
      <c r="H217" s="96"/>
      <c r="K217" s="96"/>
      <c r="L217" s="96"/>
      <c r="N217" s="96"/>
    </row>
    <row r="218" spans="8:14" ht="14.25">
      <c r="H218" s="96"/>
      <c r="K218" s="96"/>
      <c r="L218" s="96"/>
      <c r="N218" s="96"/>
    </row>
    <row r="219" spans="8:14" ht="14.25">
      <c r="H219" s="96"/>
      <c r="K219" s="96"/>
      <c r="L219" s="96"/>
      <c r="N219" s="96"/>
    </row>
    <row r="220" spans="8:14" ht="14.25">
      <c r="H220" s="96"/>
      <c r="K220" s="96"/>
      <c r="L220" s="96"/>
      <c r="N220" s="96"/>
    </row>
    <row r="221" spans="8:14" ht="14.25">
      <c r="H221" s="96"/>
      <c r="K221" s="96"/>
      <c r="L221" s="96"/>
      <c r="N221" s="96"/>
    </row>
    <row r="222" spans="8:14" ht="14.25">
      <c r="H222" s="96"/>
      <c r="K222" s="96"/>
      <c r="L222" s="96"/>
      <c r="N222" s="96"/>
    </row>
    <row r="223" spans="8:14" ht="14.25">
      <c r="H223" s="96"/>
      <c r="K223" s="96"/>
      <c r="L223" s="96"/>
      <c r="N223" s="96"/>
    </row>
    <row r="224" spans="8:14" ht="14.25">
      <c r="H224" s="96"/>
      <c r="K224" s="96"/>
      <c r="L224" s="96"/>
      <c r="N224" s="96"/>
    </row>
    <row r="225" spans="8:14" ht="14.25">
      <c r="H225" s="96"/>
      <c r="K225" s="96"/>
      <c r="L225" s="96"/>
      <c r="N225" s="96"/>
    </row>
    <row r="226" spans="8:14" ht="14.25">
      <c r="H226" s="96"/>
      <c r="K226" s="96"/>
      <c r="L226" s="96"/>
      <c r="N226" s="96"/>
    </row>
    <row r="227" spans="8:14" ht="14.25">
      <c r="H227" s="96"/>
      <c r="K227" s="96"/>
      <c r="L227" s="96"/>
      <c r="N227" s="96"/>
    </row>
    <row r="228" spans="8:14" ht="14.25">
      <c r="H228" s="96"/>
      <c r="K228" s="96"/>
      <c r="L228" s="96"/>
      <c r="N228" s="96"/>
    </row>
    <row r="229" spans="8:14" ht="14.25">
      <c r="H229" s="96"/>
      <c r="K229" s="96"/>
      <c r="L229" s="96"/>
      <c r="N229" s="96"/>
    </row>
    <row r="230" spans="8:14" ht="14.25">
      <c r="H230" s="96"/>
      <c r="K230" s="96"/>
      <c r="L230" s="96"/>
      <c r="N230" s="96"/>
    </row>
    <row r="231" spans="8:14" ht="14.25">
      <c r="H231" s="96"/>
      <c r="K231" s="96"/>
      <c r="L231" s="96"/>
      <c r="N231" s="96"/>
    </row>
    <row r="232" spans="8:14" ht="14.25">
      <c r="H232" s="96"/>
      <c r="K232" s="96"/>
      <c r="L232" s="96"/>
      <c r="N232" s="96"/>
    </row>
    <row r="233" spans="8:14" ht="14.25">
      <c r="H233" s="96"/>
      <c r="K233" s="96"/>
      <c r="L233" s="96"/>
      <c r="N233" s="96"/>
    </row>
    <row r="234" spans="8:14" ht="14.25">
      <c r="H234" s="96"/>
      <c r="K234" s="96"/>
      <c r="L234" s="96"/>
      <c r="N234" s="96"/>
    </row>
    <row r="235" spans="8:14" ht="14.25">
      <c r="H235" s="96"/>
      <c r="K235" s="96"/>
      <c r="L235" s="96"/>
      <c r="N235" s="96"/>
    </row>
    <row r="236" spans="8:14" ht="14.25">
      <c r="H236" s="96"/>
      <c r="K236" s="96"/>
      <c r="L236" s="96"/>
      <c r="N236" s="96"/>
    </row>
    <row r="237" spans="8:14" ht="14.25">
      <c r="H237" s="96"/>
      <c r="K237" s="96"/>
      <c r="L237" s="96"/>
      <c r="N237" s="96"/>
    </row>
    <row r="238" spans="8:14" ht="14.25">
      <c r="H238" s="96"/>
      <c r="K238" s="96"/>
      <c r="L238" s="96"/>
      <c r="N238" s="96"/>
    </row>
    <row r="239" spans="8:14" ht="14.25">
      <c r="H239" s="96"/>
      <c r="K239" s="96"/>
      <c r="L239" s="96"/>
      <c r="N239" s="96"/>
    </row>
    <row r="240" spans="8:14" ht="14.25">
      <c r="H240" s="96"/>
      <c r="K240" s="96"/>
      <c r="L240" s="96"/>
      <c r="N240" s="96"/>
    </row>
    <row r="241" spans="8:14" ht="14.25">
      <c r="H241" s="96"/>
      <c r="K241" s="96"/>
      <c r="L241" s="96"/>
      <c r="N241" s="96"/>
    </row>
    <row r="242" spans="8:14" ht="14.25">
      <c r="H242" s="96"/>
      <c r="K242" s="96"/>
      <c r="L242" s="96"/>
      <c r="N242" s="96"/>
    </row>
    <row r="243" spans="8:14" ht="14.25">
      <c r="H243" s="96"/>
      <c r="K243" s="96"/>
      <c r="L243" s="96"/>
      <c r="N243" s="96"/>
    </row>
    <row r="244" spans="8:14" ht="14.25">
      <c r="H244" s="96"/>
      <c r="K244" s="96"/>
      <c r="L244" s="96"/>
      <c r="N244" s="96"/>
    </row>
    <row r="245" spans="8:14" ht="14.25">
      <c r="H245" s="96"/>
      <c r="K245" s="96"/>
      <c r="L245" s="96"/>
      <c r="N245" s="96"/>
    </row>
    <row r="246" spans="8:14" ht="14.25">
      <c r="H246" s="96"/>
      <c r="K246" s="96"/>
      <c r="L246" s="96"/>
      <c r="N246" s="96"/>
    </row>
    <row r="247" spans="8:14" ht="14.25">
      <c r="H247" s="96"/>
      <c r="K247" s="96"/>
      <c r="L247" s="96"/>
      <c r="N247" s="96"/>
    </row>
    <row r="248" spans="8:14" ht="14.25">
      <c r="H248" s="96"/>
      <c r="K248" s="96"/>
      <c r="L248" s="96"/>
      <c r="N248" s="96"/>
    </row>
    <row r="249" spans="8:14" ht="14.25">
      <c r="H249" s="96"/>
      <c r="K249" s="96"/>
      <c r="L249" s="96"/>
      <c r="N249" s="96"/>
    </row>
    <row r="250" spans="8:14" ht="14.25">
      <c r="H250" s="96"/>
      <c r="K250" s="96"/>
      <c r="L250" s="96"/>
      <c r="N250" s="96"/>
    </row>
    <row r="251" spans="8:14" ht="14.25">
      <c r="H251" s="96"/>
      <c r="K251" s="96"/>
      <c r="L251" s="96"/>
      <c r="N251" s="96"/>
    </row>
    <row r="252" spans="8:14" ht="14.25">
      <c r="H252" s="96"/>
      <c r="K252" s="96"/>
      <c r="L252" s="96"/>
      <c r="N252" s="96"/>
    </row>
    <row r="253" spans="8:14" ht="14.25">
      <c r="H253" s="96"/>
      <c r="K253" s="96"/>
      <c r="L253" s="96"/>
      <c r="N253" s="96"/>
    </row>
    <row r="254" spans="8:14" ht="14.25">
      <c r="H254" s="96"/>
      <c r="K254" s="96"/>
      <c r="L254" s="96"/>
      <c r="N254" s="96"/>
    </row>
    <row r="255" spans="8:14" ht="14.25">
      <c r="H255" s="96"/>
      <c r="K255" s="96"/>
      <c r="L255" s="96"/>
      <c r="N255" s="96"/>
    </row>
    <row r="256" ht="14.25">
      <c r="H256" s="96"/>
    </row>
    <row r="257" ht="14.25">
      <c r="H257" s="96"/>
    </row>
    <row r="258" ht="14.25">
      <c r="H258" s="96"/>
    </row>
    <row r="259" ht="14.25">
      <c r="H259" s="96"/>
    </row>
    <row r="260" ht="14.25">
      <c r="H260" s="96"/>
    </row>
    <row r="261" ht="14.25">
      <c r="H261" s="96"/>
    </row>
    <row r="262" ht="14.25">
      <c r="H262" s="96"/>
    </row>
    <row r="263" ht="14.25">
      <c r="H263" s="96"/>
    </row>
    <row r="264" ht="14.25">
      <c r="H264" s="96"/>
    </row>
    <row r="265" ht="14.25">
      <c r="H265" s="96"/>
    </row>
    <row r="266" ht="14.25">
      <c r="H266" s="96"/>
    </row>
    <row r="267" ht="14.25">
      <c r="H267" s="96"/>
    </row>
    <row r="268" ht="14.25">
      <c r="H268" s="96"/>
    </row>
    <row r="269" ht="14.25">
      <c r="H269" s="96"/>
    </row>
    <row r="270" ht="14.25">
      <c r="H270" s="96"/>
    </row>
    <row r="271" ht="14.25">
      <c r="H271" s="96"/>
    </row>
    <row r="272" ht="14.25">
      <c r="H272" s="96"/>
    </row>
    <row r="273" ht="14.25">
      <c r="H273" s="96"/>
    </row>
    <row r="274" ht="14.25">
      <c r="H274" s="96"/>
    </row>
    <row r="275" ht="14.25">
      <c r="H275" s="96"/>
    </row>
    <row r="276" ht="14.25">
      <c r="H276" s="96"/>
    </row>
    <row r="277" ht="14.25">
      <c r="H277" s="96"/>
    </row>
    <row r="278" ht="14.25">
      <c r="H278" s="96"/>
    </row>
    <row r="279" ht="14.25">
      <c r="H279" s="96"/>
    </row>
    <row r="280" ht="14.25">
      <c r="H280" s="96"/>
    </row>
    <row r="281" ht="14.25">
      <c r="H281" s="96"/>
    </row>
    <row r="282" ht="14.25">
      <c r="H282" s="96"/>
    </row>
    <row r="283" ht="14.25">
      <c r="H283" s="96"/>
    </row>
    <row r="284" ht="14.25">
      <c r="H284" s="96"/>
    </row>
    <row r="285" ht="14.25">
      <c r="H285" s="96"/>
    </row>
    <row r="286" ht="14.25">
      <c r="H286" s="96"/>
    </row>
    <row r="287" ht="14.25">
      <c r="H287" s="96"/>
    </row>
    <row r="288" ht="14.25">
      <c r="H288" s="96"/>
    </row>
    <row r="289" ht="14.25">
      <c r="H289" s="96"/>
    </row>
    <row r="290" ht="14.25">
      <c r="H290" s="96"/>
    </row>
    <row r="291" ht="14.25">
      <c r="H291" s="96"/>
    </row>
    <row r="292" ht="14.25">
      <c r="H292" s="96"/>
    </row>
    <row r="293" ht="14.25">
      <c r="H293" s="96"/>
    </row>
    <row r="294" ht="14.25">
      <c r="H294" s="96"/>
    </row>
    <row r="295" ht="14.25">
      <c r="H295" s="96"/>
    </row>
    <row r="296" ht="14.25">
      <c r="H296" s="96"/>
    </row>
    <row r="297" ht="14.25">
      <c r="H297" s="96"/>
    </row>
    <row r="298" ht="14.25">
      <c r="H298" s="96"/>
    </row>
    <row r="299" ht="14.25">
      <c r="H299" s="96"/>
    </row>
    <row r="300" ht="14.25">
      <c r="H300" s="96"/>
    </row>
    <row r="301" ht="14.25">
      <c r="H301" s="96"/>
    </row>
    <row r="302" ht="14.25">
      <c r="H302" s="96"/>
    </row>
    <row r="303" ht="14.25">
      <c r="H303" s="96"/>
    </row>
    <row r="304" ht="14.25">
      <c r="H304" s="96"/>
    </row>
    <row r="305" ht="14.25">
      <c r="H305" s="96"/>
    </row>
    <row r="306" ht="14.25">
      <c r="H306" s="96"/>
    </row>
    <row r="307" ht="14.25">
      <c r="H307" s="96"/>
    </row>
    <row r="308" ht="14.25">
      <c r="H308" s="96"/>
    </row>
    <row r="309" ht="14.25">
      <c r="H309" s="96"/>
    </row>
    <row r="310" ht="14.25">
      <c r="H310" s="96"/>
    </row>
    <row r="311" ht="14.25">
      <c r="H311" s="96"/>
    </row>
    <row r="312" ht="14.25">
      <c r="H312" s="96"/>
    </row>
    <row r="313" ht="14.25">
      <c r="H313" s="96"/>
    </row>
    <row r="314" ht="14.25">
      <c r="H314" s="96"/>
    </row>
    <row r="315" ht="14.25">
      <c r="H315" s="96"/>
    </row>
    <row r="316" ht="14.25">
      <c r="H316" s="96"/>
    </row>
    <row r="317" ht="14.25">
      <c r="H317" s="96"/>
    </row>
    <row r="318" ht="14.25">
      <c r="H318" s="96"/>
    </row>
    <row r="319" ht="14.25">
      <c r="H319" s="96"/>
    </row>
    <row r="320" ht="14.25">
      <c r="H320" s="96"/>
    </row>
    <row r="321" ht="14.25">
      <c r="H321" s="96"/>
    </row>
    <row r="322" ht="14.25">
      <c r="H322" s="96"/>
    </row>
    <row r="323" ht="14.25">
      <c r="H323" s="96"/>
    </row>
    <row r="324" ht="14.25">
      <c r="H324" s="96"/>
    </row>
    <row r="325" ht="14.25">
      <c r="H325" s="96"/>
    </row>
    <row r="326" ht="14.25">
      <c r="H326" s="96"/>
    </row>
    <row r="327" ht="14.25">
      <c r="H327" s="96"/>
    </row>
    <row r="328" ht="14.25">
      <c r="H328" s="96"/>
    </row>
    <row r="329" ht="14.25">
      <c r="H329" s="96"/>
    </row>
    <row r="330" ht="14.25">
      <c r="H330" s="96"/>
    </row>
    <row r="331" ht="14.25">
      <c r="H331" s="96"/>
    </row>
    <row r="332" ht="14.25">
      <c r="H332" s="96"/>
    </row>
    <row r="333" ht="14.25">
      <c r="H333" s="96"/>
    </row>
    <row r="334" ht="14.25">
      <c r="H334" s="96"/>
    </row>
    <row r="335" ht="14.25">
      <c r="H335" s="96"/>
    </row>
    <row r="336" ht="14.25">
      <c r="H336" s="96"/>
    </row>
    <row r="337" ht="14.25">
      <c r="H337" s="96"/>
    </row>
    <row r="338" ht="14.25">
      <c r="H338" s="96"/>
    </row>
    <row r="339" ht="14.25">
      <c r="H339" s="96"/>
    </row>
    <row r="340" ht="14.25">
      <c r="H340" s="96"/>
    </row>
    <row r="341" ht="14.25">
      <c r="H341" s="96"/>
    </row>
    <row r="342" ht="14.25">
      <c r="H342" s="96"/>
    </row>
    <row r="343" ht="14.25">
      <c r="H343" s="96"/>
    </row>
    <row r="344" ht="14.25">
      <c r="H344" s="96"/>
    </row>
    <row r="345" ht="14.25">
      <c r="H345" s="96"/>
    </row>
    <row r="346" ht="14.25">
      <c r="H346" s="96"/>
    </row>
    <row r="347" ht="14.25">
      <c r="H347" s="96"/>
    </row>
    <row r="348" ht="14.25">
      <c r="H348" s="96"/>
    </row>
    <row r="349" ht="14.25">
      <c r="H349" s="96"/>
    </row>
    <row r="350" ht="14.25">
      <c r="H350" s="96"/>
    </row>
    <row r="351" ht="14.25">
      <c r="H351" s="96"/>
    </row>
    <row r="352" ht="14.25">
      <c r="H352" s="96"/>
    </row>
    <row r="353" ht="14.25">
      <c r="H353" s="96"/>
    </row>
    <row r="354" ht="14.25">
      <c r="H354" s="96"/>
    </row>
    <row r="355" ht="14.25">
      <c r="H355" s="96"/>
    </row>
    <row r="356" ht="14.25">
      <c r="H356" s="96"/>
    </row>
    <row r="357" ht="14.25">
      <c r="H357" s="96"/>
    </row>
    <row r="358" ht="14.25">
      <c r="H358" s="96"/>
    </row>
    <row r="359" ht="14.25">
      <c r="H359" s="96"/>
    </row>
    <row r="360" ht="14.25">
      <c r="H360" s="96"/>
    </row>
    <row r="361" ht="14.25">
      <c r="H361" s="96"/>
    </row>
    <row r="362" ht="14.25">
      <c r="H362" s="96"/>
    </row>
    <row r="363" ht="14.25">
      <c r="H363" s="96"/>
    </row>
    <row r="364" ht="14.25">
      <c r="H364" s="96"/>
    </row>
    <row r="365" ht="14.25">
      <c r="H365" s="96"/>
    </row>
    <row r="366" ht="14.25">
      <c r="H366" s="96"/>
    </row>
    <row r="367" ht="14.25">
      <c r="H367" s="96"/>
    </row>
    <row r="368" ht="14.25">
      <c r="H368" s="96"/>
    </row>
    <row r="369" ht="14.25">
      <c r="H369" s="96"/>
    </row>
    <row r="370" ht="14.25">
      <c r="H370" s="96"/>
    </row>
    <row r="371" ht="14.25">
      <c r="H371" s="96"/>
    </row>
    <row r="372" ht="14.25">
      <c r="H372" s="96"/>
    </row>
    <row r="373" ht="14.25">
      <c r="H373" s="96"/>
    </row>
    <row r="374" ht="14.25">
      <c r="H374" s="96"/>
    </row>
    <row r="375" ht="14.25">
      <c r="H375" s="96"/>
    </row>
    <row r="376" ht="14.25">
      <c r="H376" s="96"/>
    </row>
    <row r="377" ht="14.25">
      <c r="H377" s="96"/>
    </row>
    <row r="378" ht="14.25">
      <c r="H378" s="96"/>
    </row>
    <row r="379" ht="14.25">
      <c r="H379" s="96"/>
    </row>
    <row r="380" ht="14.25">
      <c r="H380" s="96"/>
    </row>
    <row r="381" ht="14.25">
      <c r="H381" s="96"/>
    </row>
    <row r="382" ht="14.25">
      <c r="H382" s="96"/>
    </row>
    <row r="383" ht="14.25">
      <c r="H383" s="96"/>
    </row>
    <row r="384" ht="14.25">
      <c r="H384" s="96"/>
    </row>
    <row r="385" ht="14.25">
      <c r="H385" s="96"/>
    </row>
    <row r="386" ht="14.25">
      <c r="H386" s="96"/>
    </row>
    <row r="387" ht="14.25">
      <c r="H387" s="96"/>
    </row>
    <row r="388" ht="14.25">
      <c r="H388" s="96"/>
    </row>
    <row r="389" ht="14.25">
      <c r="H389" s="96"/>
    </row>
    <row r="390" ht="14.25">
      <c r="H390" s="96"/>
    </row>
    <row r="391" ht="14.25">
      <c r="H391" s="96"/>
    </row>
    <row r="392" ht="14.25">
      <c r="H392" s="96"/>
    </row>
    <row r="393" ht="14.25">
      <c r="H393" s="96"/>
    </row>
    <row r="394" ht="14.25">
      <c r="H394" s="96"/>
    </row>
    <row r="395" ht="14.25">
      <c r="H395" s="96"/>
    </row>
    <row r="396" ht="14.25">
      <c r="H396" s="96"/>
    </row>
    <row r="397" ht="14.25">
      <c r="H397" s="96"/>
    </row>
    <row r="398" ht="14.25">
      <c r="H398" s="96"/>
    </row>
    <row r="399" ht="14.25">
      <c r="H399" s="96"/>
    </row>
    <row r="400" ht="14.25">
      <c r="H400" s="96"/>
    </row>
    <row r="401" ht="14.25">
      <c r="H401" s="96"/>
    </row>
    <row r="402" ht="14.25">
      <c r="H402" s="96"/>
    </row>
    <row r="403" ht="14.25">
      <c r="H403" s="96"/>
    </row>
    <row r="404" ht="14.25">
      <c r="H404" s="96"/>
    </row>
    <row r="405" ht="14.25">
      <c r="H405" s="96"/>
    </row>
    <row r="406" ht="14.25">
      <c r="H406" s="96"/>
    </row>
    <row r="407" ht="14.25">
      <c r="H407" s="96"/>
    </row>
    <row r="408" ht="14.25">
      <c r="H408" s="96"/>
    </row>
    <row r="409" ht="14.25">
      <c r="H409" s="96"/>
    </row>
    <row r="410" ht="14.25">
      <c r="H410" s="96"/>
    </row>
    <row r="411" ht="14.25">
      <c r="H411" s="96"/>
    </row>
    <row r="412" ht="14.25">
      <c r="H412" s="96"/>
    </row>
    <row r="413" ht="14.25">
      <c r="H413" s="96"/>
    </row>
    <row r="414" ht="14.25">
      <c r="H414" s="96"/>
    </row>
    <row r="415" ht="14.25">
      <c r="H415" s="96"/>
    </row>
    <row r="416" ht="14.25">
      <c r="H416" s="96"/>
    </row>
    <row r="417" ht="14.25">
      <c r="H417" s="96"/>
    </row>
    <row r="418" ht="14.25">
      <c r="H418" s="96"/>
    </row>
    <row r="419" ht="14.25">
      <c r="H419" s="96"/>
    </row>
    <row r="420" ht="14.25">
      <c r="H420" s="96"/>
    </row>
    <row r="421" ht="14.25">
      <c r="H421" s="96"/>
    </row>
    <row r="422" ht="14.25">
      <c r="H422" s="96"/>
    </row>
    <row r="423" ht="14.25">
      <c r="H423" s="96"/>
    </row>
    <row r="424" ht="14.25">
      <c r="H424" s="96"/>
    </row>
    <row r="425" ht="14.25">
      <c r="H425" s="96"/>
    </row>
    <row r="426" ht="14.25">
      <c r="H426" s="96"/>
    </row>
    <row r="427" ht="14.25">
      <c r="H427" s="96"/>
    </row>
    <row r="428" ht="14.25">
      <c r="H428" s="96"/>
    </row>
    <row r="429" ht="14.25">
      <c r="H429" s="96"/>
    </row>
    <row r="430" ht="14.25">
      <c r="H430" s="96"/>
    </row>
    <row r="431" ht="14.25">
      <c r="H431" s="96"/>
    </row>
    <row r="432" ht="14.25">
      <c r="H432" s="96"/>
    </row>
    <row r="433" ht="14.25">
      <c r="H433" s="96"/>
    </row>
    <row r="434" ht="14.25">
      <c r="H434" s="96"/>
    </row>
    <row r="435" ht="14.25">
      <c r="H435" s="96"/>
    </row>
    <row r="436" ht="14.25">
      <c r="H436" s="96"/>
    </row>
    <row r="437" ht="14.25">
      <c r="H437" s="96"/>
    </row>
    <row r="438" ht="14.25">
      <c r="H438" s="96"/>
    </row>
    <row r="439" ht="14.25">
      <c r="H439" s="96"/>
    </row>
    <row r="440" ht="14.25">
      <c r="H440" s="96"/>
    </row>
    <row r="441" ht="14.25">
      <c r="H441" s="96"/>
    </row>
    <row r="442" ht="14.25">
      <c r="H442" s="96"/>
    </row>
    <row r="443" ht="14.25">
      <c r="H443" s="96"/>
    </row>
    <row r="444" ht="14.25">
      <c r="H444" s="96"/>
    </row>
    <row r="445" ht="14.25">
      <c r="H445" s="96"/>
    </row>
    <row r="446" ht="14.25">
      <c r="H446" s="96"/>
    </row>
    <row r="447" ht="14.25">
      <c r="H447" s="96"/>
    </row>
    <row r="448" ht="14.25">
      <c r="H448" s="96"/>
    </row>
    <row r="449" ht="14.25">
      <c r="H449" s="96"/>
    </row>
    <row r="450" ht="14.25">
      <c r="H450" s="96"/>
    </row>
    <row r="451" ht="14.25">
      <c r="H451" s="96"/>
    </row>
    <row r="452" ht="14.25">
      <c r="H452" s="96"/>
    </row>
    <row r="453" ht="14.25">
      <c r="H453" s="96"/>
    </row>
    <row r="454" ht="14.25">
      <c r="H454" s="96"/>
    </row>
    <row r="455" ht="14.25">
      <c r="H455" s="96"/>
    </row>
    <row r="456" ht="14.25">
      <c r="H456" s="96"/>
    </row>
    <row r="457" ht="14.25">
      <c r="H457" s="96"/>
    </row>
    <row r="458" ht="14.25">
      <c r="H458" s="96"/>
    </row>
    <row r="459" ht="14.25">
      <c r="H459" s="96"/>
    </row>
    <row r="460" ht="14.25">
      <c r="H460" s="96"/>
    </row>
    <row r="461" ht="14.25">
      <c r="H461" s="96"/>
    </row>
    <row r="462" ht="14.25">
      <c r="H462" s="96"/>
    </row>
    <row r="463" ht="14.25">
      <c r="H463" s="96"/>
    </row>
    <row r="464" ht="14.25">
      <c r="H464" s="96"/>
    </row>
    <row r="465" ht="14.25">
      <c r="H465" s="96"/>
    </row>
    <row r="466" ht="14.25">
      <c r="H466" s="96"/>
    </row>
    <row r="467" ht="14.25">
      <c r="H467" s="96"/>
    </row>
    <row r="468" ht="14.25">
      <c r="H468" s="96"/>
    </row>
    <row r="469" ht="14.25">
      <c r="H469" s="96"/>
    </row>
    <row r="470" ht="14.25">
      <c r="H470" s="96"/>
    </row>
    <row r="471" ht="14.25">
      <c r="H471" s="96"/>
    </row>
    <row r="472" ht="14.25">
      <c r="H472" s="96"/>
    </row>
    <row r="473" ht="14.25">
      <c r="H473" s="96"/>
    </row>
    <row r="474" ht="14.25">
      <c r="H474" s="96"/>
    </row>
    <row r="475" ht="14.25">
      <c r="H475" s="96"/>
    </row>
    <row r="476" ht="14.25">
      <c r="H476" s="96"/>
    </row>
    <row r="477" ht="14.25">
      <c r="H477" s="96"/>
    </row>
    <row r="478" ht="14.25">
      <c r="H478" s="96"/>
    </row>
    <row r="479" ht="14.25">
      <c r="H479" s="96"/>
    </row>
    <row r="480" ht="14.25">
      <c r="H480" s="96"/>
    </row>
    <row r="481" ht="14.25">
      <c r="H481" s="96"/>
    </row>
    <row r="482" ht="14.25">
      <c r="H482" s="96"/>
    </row>
    <row r="483" ht="14.25">
      <c r="H483" s="96"/>
    </row>
    <row r="484" ht="14.25">
      <c r="H484" s="96"/>
    </row>
    <row r="485" ht="14.25">
      <c r="H485" s="96"/>
    </row>
    <row r="486" ht="14.25">
      <c r="H486" s="96"/>
    </row>
    <row r="487" ht="14.25">
      <c r="H487" s="96"/>
    </row>
    <row r="488" ht="14.25">
      <c r="H488" s="96"/>
    </row>
    <row r="489" ht="14.25">
      <c r="H489" s="96"/>
    </row>
    <row r="490" ht="14.25">
      <c r="H490" s="96"/>
    </row>
  </sheetData>
  <sheetProtection/>
  <printOptions horizontalCentered="1"/>
  <pageMargins left="0.7480314960629921" right="0.27" top="0.65" bottom="0.55" header="0.5118110236220472" footer="0.5118110236220472"/>
  <pageSetup fitToHeight="1" fitToWidth="1" horizontalDpi="600" verticalDpi="600" orientation="portrait" paperSize="9" scale="60" r:id="rId2"/>
  <drawing r:id="rId1"/>
</worksheet>
</file>

<file path=xl/worksheets/sheet7.xml><?xml version="1.0" encoding="utf-8"?>
<worksheet xmlns="http://schemas.openxmlformats.org/spreadsheetml/2006/main" xmlns:r="http://schemas.openxmlformats.org/officeDocument/2006/relationships">
  <sheetPr codeName="Sheet7"/>
  <dimension ref="A1:AO107"/>
  <sheetViews>
    <sheetView workbookViewId="0" topLeftCell="V57">
      <selection activeCell="AG12" sqref="AG12:AG98"/>
    </sheetView>
  </sheetViews>
  <sheetFormatPr defaultColWidth="9.00390625" defaultRowHeight="14.25"/>
  <cols>
    <col min="1" max="1" width="3.75390625" style="191" customWidth="1"/>
    <col min="2" max="2" width="13.375" style="0" customWidth="1"/>
    <col min="6" max="6" width="9.00390625" style="218" customWidth="1"/>
    <col min="9" max="9" width="1.625" style="0" customWidth="1"/>
    <col min="10" max="10" width="9.00390625" style="191" customWidth="1"/>
    <col min="13" max="13" width="14.625" style="0" customWidth="1"/>
    <col min="23" max="23" width="15.375" style="0" customWidth="1"/>
  </cols>
  <sheetData>
    <row r="1" ht="15.75">
      <c r="B1" s="175" t="s">
        <v>186</v>
      </c>
    </row>
    <row r="4" ht="15">
      <c r="B4" s="174" t="s">
        <v>207</v>
      </c>
    </row>
    <row r="5" spans="2:8" ht="26.25" thickBot="1">
      <c r="B5" s="180"/>
      <c r="C5" s="181" t="s">
        <v>182</v>
      </c>
      <c r="D5" s="181" t="s">
        <v>183</v>
      </c>
      <c r="E5" s="181" t="s">
        <v>184</v>
      </c>
      <c r="F5" s="219" t="s">
        <v>185</v>
      </c>
      <c r="G5" s="217" t="s">
        <v>229</v>
      </c>
      <c r="H5" s="217" t="s">
        <v>230</v>
      </c>
    </row>
    <row r="6" spans="1:41" s="227" customFormat="1" ht="15" customHeight="1">
      <c r="A6" s="227">
        <v>1</v>
      </c>
      <c r="B6" s="228" t="s">
        <v>307</v>
      </c>
      <c r="C6" s="227">
        <v>0</v>
      </c>
      <c r="D6" s="227">
        <v>0</v>
      </c>
      <c r="E6" s="227">
        <v>0</v>
      </c>
      <c r="F6" s="227">
        <v>0</v>
      </c>
      <c r="G6" s="227">
        <v>0</v>
      </c>
      <c r="H6" s="227" t="s">
        <v>308</v>
      </c>
      <c r="M6"/>
      <c r="N6"/>
      <c r="O6"/>
      <c r="P6"/>
      <c r="Q6"/>
      <c r="R6"/>
      <c r="S6"/>
      <c r="T6"/>
      <c r="U6"/>
      <c r="AG6" s="406" t="s">
        <v>360</v>
      </c>
      <c r="AH6" s="360"/>
      <c r="AI6" s="341" t="s">
        <v>182</v>
      </c>
      <c r="AJ6" s="341" t="s">
        <v>361</v>
      </c>
      <c r="AK6" s="342" t="s">
        <v>362</v>
      </c>
      <c r="AL6" s="343" t="s">
        <v>362</v>
      </c>
      <c r="AM6" s="365"/>
      <c r="AN6" s="365"/>
      <c r="AO6" s="344" t="s">
        <v>232</v>
      </c>
    </row>
    <row r="7" spans="1:41" ht="15.75">
      <c r="A7" s="191">
        <v>2</v>
      </c>
      <c r="B7" s="210" t="s">
        <v>211</v>
      </c>
      <c r="C7" s="176">
        <v>51</v>
      </c>
      <c r="D7" s="176">
        <v>152.5</v>
      </c>
      <c r="E7" s="176">
        <v>38</v>
      </c>
      <c r="F7" s="220">
        <v>140.5</v>
      </c>
      <c r="G7" s="176">
        <v>0</v>
      </c>
      <c r="H7" s="191" t="s">
        <v>228</v>
      </c>
      <c r="AG7" s="407"/>
      <c r="AH7" s="361"/>
      <c r="AI7" s="345" t="s">
        <v>363</v>
      </c>
      <c r="AJ7" s="345" t="s">
        <v>363</v>
      </c>
      <c r="AK7" s="346" t="s">
        <v>364</v>
      </c>
      <c r="AL7" s="346" t="s">
        <v>365</v>
      </c>
      <c r="AM7" s="366"/>
      <c r="AN7" s="366"/>
      <c r="AO7" s="347" t="s">
        <v>363</v>
      </c>
    </row>
    <row r="8" spans="1:41" ht="15.75">
      <c r="A8" s="191">
        <v>3</v>
      </c>
      <c r="B8" s="210" t="s">
        <v>212</v>
      </c>
      <c r="C8" s="176">
        <v>50</v>
      </c>
      <c r="D8" s="176">
        <v>300</v>
      </c>
      <c r="E8" s="176">
        <v>120</v>
      </c>
      <c r="F8" s="220">
        <v>140</v>
      </c>
      <c r="G8" s="176">
        <v>10</v>
      </c>
      <c r="H8" s="191" t="s">
        <v>231</v>
      </c>
      <c r="AG8" s="407"/>
      <c r="AH8" s="361"/>
      <c r="AI8" s="345" t="s">
        <v>233</v>
      </c>
      <c r="AJ8" s="345" t="s">
        <v>233</v>
      </c>
      <c r="AK8" s="345"/>
      <c r="AL8" s="345"/>
      <c r="AM8" s="366"/>
      <c r="AN8" s="366"/>
      <c r="AO8" s="347" t="s">
        <v>233</v>
      </c>
    </row>
    <row r="9" spans="1:41" ht="15.75">
      <c r="A9" s="191">
        <v>4</v>
      </c>
      <c r="B9" s="210" t="s">
        <v>213</v>
      </c>
      <c r="C9" s="176">
        <v>80</v>
      </c>
      <c r="D9" s="176">
        <v>300</v>
      </c>
      <c r="E9" s="176">
        <v>120</v>
      </c>
      <c r="F9" s="220">
        <v>130</v>
      </c>
      <c r="G9" s="176">
        <v>10</v>
      </c>
      <c r="H9" s="191" t="s">
        <v>231</v>
      </c>
      <c r="M9" s="174" t="s">
        <v>28</v>
      </c>
      <c r="W9" s="174" t="s">
        <v>29</v>
      </c>
      <c r="AG9" s="408"/>
      <c r="AH9" s="362"/>
      <c r="AI9" s="348"/>
      <c r="AJ9" s="348"/>
      <c r="AK9" s="348"/>
      <c r="AL9" s="348"/>
      <c r="AM9" s="367"/>
      <c r="AN9" s="367"/>
      <c r="AO9" s="349"/>
    </row>
    <row r="10" spans="1:41" ht="15.75">
      <c r="A10" s="191">
        <v>5</v>
      </c>
      <c r="B10" s="210" t="s">
        <v>214</v>
      </c>
      <c r="C10" s="176">
        <v>60</v>
      </c>
      <c r="D10" s="176">
        <v>333</v>
      </c>
      <c r="E10" s="176">
        <v>153</v>
      </c>
      <c r="F10" s="220">
        <v>110</v>
      </c>
      <c r="G10" s="176">
        <v>10</v>
      </c>
      <c r="H10" s="191" t="s">
        <v>231</v>
      </c>
      <c r="AG10" s="350"/>
      <c r="AH10" s="363"/>
      <c r="AI10" s="351" t="s">
        <v>366</v>
      </c>
      <c r="AJ10" s="351" t="s">
        <v>367</v>
      </c>
      <c r="AK10" s="351" t="s">
        <v>368</v>
      </c>
      <c r="AL10" s="351" t="s">
        <v>234</v>
      </c>
      <c r="AM10" s="368"/>
      <c r="AN10" s="368"/>
      <c r="AO10" s="352" t="s">
        <v>369</v>
      </c>
    </row>
    <row r="11" spans="1:41" ht="16.5" thickBot="1">
      <c r="A11" s="191">
        <v>6</v>
      </c>
      <c r="B11" s="210" t="s">
        <v>215</v>
      </c>
      <c r="C11" s="176">
        <v>46</v>
      </c>
      <c r="D11" s="176">
        <v>225</v>
      </c>
      <c r="E11" s="176">
        <v>67</v>
      </c>
      <c r="F11" s="220">
        <v>105</v>
      </c>
      <c r="G11" s="176">
        <v>0</v>
      </c>
      <c r="H11" s="191" t="s">
        <v>231</v>
      </c>
      <c r="M11" s="306" t="s">
        <v>233</v>
      </c>
      <c r="N11" s="306" t="s">
        <v>180</v>
      </c>
      <c r="O11" s="306" t="s">
        <v>0</v>
      </c>
      <c r="P11" s="306" t="s">
        <v>1</v>
      </c>
      <c r="Q11" s="306" t="s">
        <v>234</v>
      </c>
      <c r="R11" s="306" t="s">
        <v>231</v>
      </c>
      <c r="S11" s="306" t="s">
        <v>2</v>
      </c>
      <c r="T11" s="306" t="s">
        <v>3</v>
      </c>
      <c r="U11" s="306" t="s">
        <v>232</v>
      </c>
      <c r="W11" s="174" t="s">
        <v>233</v>
      </c>
      <c r="X11" s="174" t="s">
        <v>180</v>
      </c>
      <c r="Y11" s="174" t="s">
        <v>0</v>
      </c>
      <c r="Z11" s="174" t="s">
        <v>1</v>
      </c>
      <c r="AA11" s="174" t="s">
        <v>234</v>
      </c>
      <c r="AB11" s="174" t="s">
        <v>231</v>
      </c>
      <c r="AC11" s="174" t="s">
        <v>2</v>
      </c>
      <c r="AD11" s="174" t="s">
        <v>3</v>
      </c>
      <c r="AE11" s="174" t="s">
        <v>232</v>
      </c>
      <c r="AG11" s="353"/>
      <c r="AH11" s="364"/>
      <c r="AI11" s="354" t="s">
        <v>145</v>
      </c>
      <c r="AJ11" s="354" t="s">
        <v>145</v>
      </c>
      <c r="AK11" s="354" t="s">
        <v>145</v>
      </c>
      <c r="AL11" s="354" t="s">
        <v>145</v>
      </c>
      <c r="AM11" s="369"/>
      <c r="AN11" s="369"/>
      <c r="AO11" s="355" t="s">
        <v>370</v>
      </c>
    </row>
    <row r="12" spans="1:41" ht="15" thickBot="1">
      <c r="A12" s="191">
        <v>7</v>
      </c>
      <c r="B12" s="210" t="s">
        <v>209</v>
      </c>
      <c r="C12" s="176">
        <v>51</v>
      </c>
      <c r="D12" s="176">
        <v>152.5</v>
      </c>
      <c r="E12" s="176">
        <v>40</v>
      </c>
      <c r="F12" s="220">
        <v>137.5</v>
      </c>
      <c r="G12" s="176">
        <v>0</v>
      </c>
      <c r="H12" s="191" t="s">
        <v>228</v>
      </c>
      <c r="M12" t="s">
        <v>4</v>
      </c>
      <c r="N12">
        <v>486.6</v>
      </c>
      <c r="O12">
        <v>1036.1</v>
      </c>
      <c r="P12">
        <v>308.5</v>
      </c>
      <c r="Q12">
        <v>30</v>
      </c>
      <c r="R12">
        <v>54.1</v>
      </c>
      <c r="S12">
        <v>30</v>
      </c>
      <c r="T12">
        <v>867.9</v>
      </c>
      <c r="U12">
        <v>62000</v>
      </c>
      <c r="W12" t="s">
        <v>65</v>
      </c>
      <c r="X12">
        <v>633.9</v>
      </c>
      <c r="Y12">
        <v>474.6</v>
      </c>
      <c r="Z12">
        <v>424</v>
      </c>
      <c r="AA12">
        <v>47.6</v>
      </c>
      <c r="AB12">
        <v>77</v>
      </c>
      <c r="AC12">
        <v>15.2</v>
      </c>
      <c r="AD12">
        <v>290.2</v>
      </c>
      <c r="AE12">
        <v>80800</v>
      </c>
      <c r="AG12" s="356" t="s">
        <v>371</v>
      </c>
      <c r="AH12" s="356"/>
      <c r="AI12" s="357">
        <v>80</v>
      </c>
      <c r="AJ12" s="357">
        <v>42</v>
      </c>
      <c r="AK12" s="357">
        <v>3.9</v>
      </c>
      <c r="AL12" s="357">
        <v>5.9</v>
      </c>
      <c r="AM12" s="357"/>
      <c r="AN12" s="357"/>
      <c r="AO12" s="357">
        <v>758</v>
      </c>
    </row>
    <row r="13" spans="1:41" ht="15" thickBot="1">
      <c r="A13" s="191">
        <v>8</v>
      </c>
      <c r="B13" t="s">
        <v>321</v>
      </c>
      <c r="C13" s="191">
        <v>60</v>
      </c>
      <c r="D13" s="191">
        <v>300</v>
      </c>
      <c r="E13" s="191">
        <v>130.7</v>
      </c>
      <c r="F13" s="222">
        <v>120</v>
      </c>
      <c r="G13" s="191">
        <v>15</v>
      </c>
      <c r="H13" s="191" t="s">
        <v>231</v>
      </c>
      <c r="M13" t="s">
        <v>5</v>
      </c>
      <c r="N13">
        <v>436.9</v>
      </c>
      <c r="O13">
        <v>1025.9</v>
      </c>
      <c r="P13">
        <v>305.4</v>
      </c>
      <c r="Q13">
        <v>26.9</v>
      </c>
      <c r="R13">
        <v>49</v>
      </c>
      <c r="S13">
        <v>30</v>
      </c>
      <c r="T13">
        <v>867.9</v>
      </c>
      <c r="U13">
        <v>55700</v>
      </c>
      <c r="W13" t="s">
        <v>64</v>
      </c>
      <c r="X13">
        <v>551</v>
      </c>
      <c r="Y13">
        <v>455.6</v>
      </c>
      <c r="Z13">
        <v>418.5</v>
      </c>
      <c r="AA13">
        <v>42.1</v>
      </c>
      <c r="AB13">
        <v>67.5</v>
      </c>
      <c r="AC13">
        <v>15.2</v>
      </c>
      <c r="AD13">
        <v>290.2</v>
      </c>
      <c r="AE13">
        <v>70200</v>
      </c>
      <c r="AG13" s="358" t="s">
        <v>372</v>
      </c>
      <c r="AH13" s="358"/>
      <c r="AI13" s="359">
        <v>100</v>
      </c>
      <c r="AJ13" s="359">
        <v>50</v>
      </c>
      <c r="AK13" s="359">
        <v>4.5</v>
      </c>
      <c r="AL13" s="359">
        <v>6.8</v>
      </c>
      <c r="AM13" s="359"/>
      <c r="AN13" s="359"/>
      <c r="AO13" s="359">
        <v>1060</v>
      </c>
    </row>
    <row r="14" spans="1:41" ht="15" thickBot="1">
      <c r="A14" s="191">
        <v>9</v>
      </c>
      <c r="B14" s="210" t="s">
        <v>210</v>
      </c>
      <c r="C14" s="176">
        <v>55</v>
      </c>
      <c r="D14" s="176">
        <v>300</v>
      </c>
      <c r="E14" s="176">
        <v>112</v>
      </c>
      <c r="F14" s="220">
        <v>136</v>
      </c>
      <c r="G14" s="176">
        <v>15</v>
      </c>
      <c r="H14" s="191" t="s">
        <v>231</v>
      </c>
      <c r="M14" t="s">
        <v>6</v>
      </c>
      <c r="N14">
        <v>392.7</v>
      </c>
      <c r="O14">
        <v>1016</v>
      </c>
      <c r="P14">
        <v>303</v>
      </c>
      <c r="Q14">
        <v>24.4</v>
      </c>
      <c r="R14">
        <v>43.9</v>
      </c>
      <c r="S14">
        <v>30</v>
      </c>
      <c r="T14">
        <v>868.2</v>
      </c>
      <c r="U14">
        <v>50000</v>
      </c>
      <c r="W14" t="s">
        <v>63</v>
      </c>
      <c r="X14">
        <v>467</v>
      </c>
      <c r="Y14">
        <v>436.6</v>
      </c>
      <c r="Z14">
        <v>412.2</v>
      </c>
      <c r="AA14">
        <v>35.8</v>
      </c>
      <c r="AB14">
        <v>58</v>
      </c>
      <c r="AC14">
        <v>15.2</v>
      </c>
      <c r="AD14">
        <v>290.2</v>
      </c>
      <c r="AE14">
        <v>59500</v>
      </c>
      <c r="AG14" s="358" t="s">
        <v>373</v>
      </c>
      <c r="AH14" s="358"/>
      <c r="AI14" s="359">
        <v>120</v>
      </c>
      <c r="AJ14" s="359">
        <v>58</v>
      </c>
      <c r="AK14" s="359">
        <v>5.1</v>
      </c>
      <c r="AL14" s="359">
        <v>7.7</v>
      </c>
      <c r="AM14" s="359"/>
      <c r="AN14" s="359"/>
      <c r="AO14" s="359">
        <v>1420</v>
      </c>
    </row>
    <row r="15" spans="1:41" ht="15" thickBot="1">
      <c r="A15" s="191">
        <v>10</v>
      </c>
      <c r="B15" s="210" t="s">
        <v>208</v>
      </c>
      <c r="C15" s="176">
        <v>80</v>
      </c>
      <c r="D15" s="176">
        <v>300</v>
      </c>
      <c r="E15" s="176">
        <v>147</v>
      </c>
      <c r="F15" s="220">
        <v>120</v>
      </c>
      <c r="G15" s="176">
        <v>15</v>
      </c>
      <c r="H15" s="191" t="s">
        <v>231</v>
      </c>
      <c r="M15" t="s">
        <v>7</v>
      </c>
      <c r="N15">
        <v>349.4</v>
      </c>
      <c r="O15">
        <v>1008.1</v>
      </c>
      <c r="P15">
        <v>302</v>
      </c>
      <c r="Q15">
        <v>21.1</v>
      </c>
      <c r="R15">
        <v>40</v>
      </c>
      <c r="S15">
        <v>30</v>
      </c>
      <c r="T15">
        <v>868.1</v>
      </c>
      <c r="U15">
        <v>44500</v>
      </c>
      <c r="W15" t="s">
        <v>62</v>
      </c>
      <c r="X15">
        <v>393</v>
      </c>
      <c r="Y15">
        <v>419</v>
      </c>
      <c r="Z15">
        <v>407</v>
      </c>
      <c r="AA15">
        <v>30.6</v>
      </c>
      <c r="AB15">
        <v>49.2</v>
      </c>
      <c r="AC15">
        <v>15.2</v>
      </c>
      <c r="AD15">
        <v>290.2</v>
      </c>
      <c r="AE15">
        <v>50100</v>
      </c>
      <c r="AG15" s="358" t="s">
        <v>374</v>
      </c>
      <c r="AH15" s="358"/>
      <c r="AI15" s="359">
        <v>140</v>
      </c>
      <c r="AJ15" s="359">
        <v>66</v>
      </c>
      <c r="AK15" s="359">
        <v>5.7</v>
      </c>
      <c r="AL15" s="359">
        <v>8.6</v>
      </c>
      <c r="AM15" s="359"/>
      <c r="AN15" s="359"/>
      <c r="AO15" s="359">
        <v>1830</v>
      </c>
    </row>
    <row r="16" spans="1:41" ht="15" thickBot="1">
      <c r="A16" s="191">
        <v>11</v>
      </c>
      <c r="B16" s="210" t="s">
        <v>216</v>
      </c>
      <c r="C16" s="176">
        <v>51</v>
      </c>
      <c r="D16" s="176">
        <v>150</v>
      </c>
      <c r="E16" s="176">
        <v>40</v>
      </c>
      <c r="F16" s="220">
        <v>137</v>
      </c>
      <c r="G16" s="176">
        <v>0</v>
      </c>
      <c r="H16" s="191" t="s">
        <v>228</v>
      </c>
      <c r="M16" t="s">
        <v>8</v>
      </c>
      <c r="N16">
        <v>314.3</v>
      </c>
      <c r="O16">
        <v>1000</v>
      </c>
      <c r="P16">
        <v>300</v>
      </c>
      <c r="Q16">
        <v>19.1</v>
      </c>
      <c r="R16">
        <v>35.9</v>
      </c>
      <c r="S16">
        <v>30</v>
      </c>
      <c r="T16">
        <v>868.2</v>
      </c>
      <c r="U16">
        <v>40000</v>
      </c>
      <c r="W16" t="s">
        <v>61</v>
      </c>
      <c r="X16">
        <v>339.9</v>
      </c>
      <c r="Y16">
        <v>406.4</v>
      </c>
      <c r="Z16">
        <v>403</v>
      </c>
      <c r="AA16">
        <v>26.6</v>
      </c>
      <c r="AB16">
        <v>42.9</v>
      </c>
      <c r="AC16">
        <v>15.2</v>
      </c>
      <c r="AD16">
        <v>290.2</v>
      </c>
      <c r="AE16">
        <v>43300</v>
      </c>
      <c r="AG16" s="358" t="s">
        <v>375</v>
      </c>
      <c r="AH16" s="358"/>
      <c r="AI16" s="359">
        <v>160</v>
      </c>
      <c r="AJ16" s="359">
        <v>74</v>
      </c>
      <c r="AK16" s="359">
        <v>6.3</v>
      </c>
      <c r="AL16" s="359">
        <v>9.5</v>
      </c>
      <c r="AM16" s="359"/>
      <c r="AN16" s="359"/>
      <c r="AO16" s="359">
        <v>2280</v>
      </c>
    </row>
    <row r="17" spans="1:41" ht="15" thickBot="1">
      <c r="A17" s="191">
        <v>12</v>
      </c>
      <c r="B17" s="210" t="s">
        <v>217</v>
      </c>
      <c r="C17" s="176">
        <v>60</v>
      </c>
      <c r="D17" s="176">
        <v>323</v>
      </c>
      <c r="E17" s="176">
        <v>142</v>
      </c>
      <c r="F17" s="220">
        <v>119</v>
      </c>
      <c r="G17" s="176">
        <v>9</v>
      </c>
      <c r="H17" s="191" t="s">
        <v>231</v>
      </c>
      <c r="M17" t="s">
        <v>9</v>
      </c>
      <c r="N17">
        <v>272.3</v>
      </c>
      <c r="O17">
        <v>990.1</v>
      </c>
      <c r="P17">
        <v>300</v>
      </c>
      <c r="Q17">
        <v>16.5</v>
      </c>
      <c r="R17">
        <v>31</v>
      </c>
      <c r="S17">
        <v>30</v>
      </c>
      <c r="T17">
        <v>868.1</v>
      </c>
      <c r="U17">
        <v>34700</v>
      </c>
      <c r="W17" t="s">
        <v>60</v>
      </c>
      <c r="X17">
        <v>287.1</v>
      </c>
      <c r="Y17">
        <v>393.6</v>
      </c>
      <c r="Z17">
        <v>399</v>
      </c>
      <c r="AA17">
        <v>22.6</v>
      </c>
      <c r="AB17">
        <v>36.5</v>
      </c>
      <c r="AC17">
        <v>15.2</v>
      </c>
      <c r="AD17">
        <v>290.2</v>
      </c>
      <c r="AE17">
        <v>36600</v>
      </c>
      <c r="AG17" s="358" t="s">
        <v>376</v>
      </c>
      <c r="AH17" s="358"/>
      <c r="AI17" s="359">
        <v>180</v>
      </c>
      <c r="AJ17" s="359">
        <v>82</v>
      </c>
      <c r="AK17" s="359">
        <v>6.9</v>
      </c>
      <c r="AL17" s="359">
        <v>10.4</v>
      </c>
      <c r="AM17" s="359"/>
      <c r="AN17" s="359"/>
      <c r="AO17" s="359">
        <v>2790</v>
      </c>
    </row>
    <row r="18" spans="1:41" ht="15" thickBot="1">
      <c r="A18" s="191">
        <v>13</v>
      </c>
      <c r="B18" s="211" t="s">
        <v>218</v>
      </c>
      <c r="C18" s="189">
        <v>80.5</v>
      </c>
      <c r="D18" s="189">
        <v>300</v>
      </c>
      <c r="E18" s="189">
        <v>131</v>
      </c>
      <c r="F18" s="221">
        <v>102</v>
      </c>
      <c r="G18" s="176">
        <v>9</v>
      </c>
      <c r="H18" s="191" t="s">
        <v>231</v>
      </c>
      <c r="M18" t="s">
        <v>10</v>
      </c>
      <c r="N18">
        <v>248.7</v>
      </c>
      <c r="O18">
        <v>980.2</v>
      </c>
      <c r="P18">
        <v>300</v>
      </c>
      <c r="Q18">
        <v>16.5</v>
      </c>
      <c r="R18">
        <v>26</v>
      </c>
      <c r="S18">
        <v>30</v>
      </c>
      <c r="T18">
        <v>868.2</v>
      </c>
      <c r="U18">
        <v>31700</v>
      </c>
      <c r="W18" t="s">
        <v>57</v>
      </c>
      <c r="X18">
        <v>235.1</v>
      </c>
      <c r="Y18">
        <v>381</v>
      </c>
      <c r="Z18">
        <v>394.8</v>
      </c>
      <c r="AA18">
        <v>18.4</v>
      </c>
      <c r="AB18">
        <v>30.2</v>
      </c>
      <c r="AC18">
        <v>15.2</v>
      </c>
      <c r="AD18">
        <v>290.2</v>
      </c>
      <c r="AE18">
        <v>29900</v>
      </c>
      <c r="AG18" s="358" t="s">
        <v>377</v>
      </c>
      <c r="AH18" s="358"/>
      <c r="AI18" s="359">
        <v>200</v>
      </c>
      <c r="AJ18" s="359">
        <v>90</v>
      </c>
      <c r="AK18" s="359">
        <v>7.5</v>
      </c>
      <c r="AL18" s="359">
        <v>11.3</v>
      </c>
      <c r="AM18" s="359"/>
      <c r="AN18" s="359"/>
      <c r="AO18" s="359">
        <v>3340</v>
      </c>
    </row>
    <row r="19" spans="1:41" ht="15" thickBot="1">
      <c r="A19" s="191">
        <v>14</v>
      </c>
      <c r="B19" t="s">
        <v>318</v>
      </c>
      <c r="C19" s="191">
        <v>55</v>
      </c>
      <c r="D19" s="191">
        <v>150</v>
      </c>
      <c r="E19" s="222">
        <v>41</v>
      </c>
      <c r="F19" s="222">
        <v>140</v>
      </c>
      <c r="G19" s="191">
        <v>0</v>
      </c>
      <c r="H19" s="191" t="s">
        <v>228</v>
      </c>
      <c r="M19" t="s">
        <v>11</v>
      </c>
      <c r="N19">
        <v>222</v>
      </c>
      <c r="O19">
        <v>970.3</v>
      </c>
      <c r="P19">
        <v>300</v>
      </c>
      <c r="Q19">
        <v>16</v>
      </c>
      <c r="R19">
        <v>21.1</v>
      </c>
      <c r="S19">
        <v>30</v>
      </c>
      <c r="T19">
        <v>868.1</v>
      </c>
      <c r="U19">
        <v>28300</v>
      </c>
      <c r="W19" t="s">
        <v>56</v>
      </c>
      <c r="X19">
        <v>201.9</v>
      </c>
      <c r="Y19">
        <v>374.6</v>
      </c>
      <c r="Z19">
        <v>374.7</v>
      </c>
      <c r="AA19">
        <v>16.5</v>
      </c>
      <c r="AB19">
        <v>27</v>
      </c>
      <c r="AC19">
        <v>15.2</v>
      </c>
      <c r="AD19">
        <v>290.2</v>
      </c>
      <c r="AE19">
        <v>25700</v>
      </c>
      <c r="AG19" s="358" t="s">
        <v>378</v>
      </c>
      <c r="AH19" s="358"/>
      <c r="AI19" s="359">
        <v>220</v>
      </c>
      <c r="AJ19" s="359">
        <v>98</v>
      </c>
      <c r="AK19" s="359">
        <v>8.1</v>
      </c>
      <c r="AL19" s="359">
        <v>12.2</v>
      </c>
      <c r="AM19" s="359"/>
      <c r="AN19" s="359"/>
      <c r="AO19" s="359">
        <v>3950</v>
      </c>
    </row>
    <row r="20" spans="1:41" ht="15" thickBot="1">
      <c r="A20" s="191">
        <v>15</v>
      </c>
      <c r="B20" t="s">
        <v>319</v>
      </c>
      <c r="C20" s="191">
        <v>60</v>
      </c>
      <c r="D20" s="191">
        <v>300</v>
      </c>
      <c r="E20" s="222">
        <v>144.8</v>
      </c>
      <c r="F20" s="222">
        <v>125</v>
      </c>
      <c r="G20" s="191">
        <v>15</v>
      </c>
      <c r="H20" s="191" t="s">
        <v>231</v>
      </c>
      <c r="M20" t="s">
        <v>235</v>
      </c>
      <c r="N20">
        <v>388</v>
      </c>
      <c r="O20">
        <v>921</v>
      </c>
      <c r="P20">
        <v>420.5</v>
      </c>
      <c r="Q20">
        <v>21.4</v>
      </c>
      <c r="R20">
        <v>36.6</v>
      </c>
      <c r="S20">
        <v>24.1</v>
      </c>
      <c r="T20">
        <v>799.6</v>
      </c>
      <c r="U20">
        <v>49400</v>
      </c>
      <c r="W20" t="s">
        <v>54</v>
      </c>
      <c r="X20">
        <v>177</v>
      </c>
      <c r="Y20">
        <v>368.2</v>
      </c>
      <c r="Z20">
        <v>372.6</v>
      </c>
      <c r="AA20">
        <v>14.4</v>
      </c>
      <c r="AB20">
        <v>23.8</v>
      </c>
      <c r="AC20">
        <v>15.2</v>
      </c>
      <c r="AD20">
        <v>290.2</v>
      </c>
      <c r="AE20">
        <v>22600</v>
      </c>
      <c r="AG20" s="358" t="s">
        <v>379</v>
      </c>
      <c r="AH20" s="358"/>
      <c r="AI20" s="359">
        <v>240</v>
      </c>
      <c r="AJ20" s="359">
        <v>106</v>
      </c>
      <c r="AK20" s="359">
        <v>8.7</v>
      </c>
      <c r="AL20" s="359">
        <v>13.1</v>
      </c>
      <c r="AM20" s="359"/>
      <c r="AN20" s="359"/>
      <c r="AO20" s="359">
        <v>4610</v>
      </c>
    </row>
    <row r="21" spans="1:41" ht="15" thickBot="1">
      <c r="A21" s="191">
        <v>16</v>
      </c>
      <c r="B21" t="s">
        <v>320</v>
      </c>
      <c r="C21" s="191">
        <v>80</v>
      </c>
      <c r="D21" s="191">
        <v>300</v>
      </c>
      <c r="E21" s="222">
        <v>134</v>
      </c>
      <c r="F21" s="222">
        <v>125</v>
      </c>
      <c r="G21" s="191">
        <v>15</v>
      </c>
      <c r="H21" s="191" t="s">
        <v>231</v>
      </c>
      <c r="M21" t="s">
        <v>236</v>
      </c>
      <c r="N21">
        <v>343.3</v>
      </c>
      <c r="O21">
        <v>911.8</v>
      </c>
      <c r="P21">
        <v>418.5</v>
      </c>
      <c r="Q21">
        <v>19.4</v>
      </c>
      <c r="R21">
        <v>32</v>
      </c>
      <c r="S21">
        <v>24.1</v>
      </c>
      <c r="T21">
        <v>799.6</v>
      </c>
      <c r="U21">
        <v>43700</v>
      </c>
      <c r="W21" t="s">
        <v>51</v>
      </c>
      <c r="X21">
        <v>152.9</v>
      </c>
      <c r="Y21">
        <v>362</v>
      </c>
      <c r="Z21">
        <v>370.5</v>
      </c>
      <c r="AA21">
        <v>12.3</v>
      </c>
      <c r="AB21">
        <v>20.7</v>
      </c>
      <c r="AC21">
        <v>15.2</v>
      </c>
      <c r="AD21">
        <v>290.2</v>
      </c>
      <c r="AE21">
        <v>19500</v>
      </c>
      <c r="AG21" s="358" t="s">
        <v>380</v>
      </c>
      <c r="AH21" s="358"/>
      <c r="AI21" s="359">
        <v>260</v>
      </c>
      <c r="AJ21" s="359">
        <v>113</v>
      </c>
      <c r="AK21" s="359">
        <v>9.4</v>
      </c>
      <c r="AL21" s="359">
        <v>14.1</v>
      </c>
      <c r="AM21" s="359"/>
      <c r="AN21" s="359"/>
      <c r="AO21" s="359">
        <v>5330</v>
      </c>
    </row>
    <row r="22" spans="1:41" ht="15" thickBot="1">
      <c r="A22" s="191">
        <v>17</v>
      </c>
      <c r="B22" s="211" t="s">
        <v>221</v>
      </c>
      <c r="C22" s="191">
        <v>51</v>
      </c>
      <c r="D22" s="191">
        <v>152</v>
      </c>
      <c r="E22" s="191">
        <v>40</v>
      </c>
      <c r="F22" s="222">
        <v>142</v>
      </c>
      <c r="G22" s="176">
        <v>0</v>
      </c>
      <c r="H22" s="191" t="s">
        <v>228</v>
      </c>
      <c r="M22" t="s">
        <v>237</v>
      </c>
      <c r="N22">
        <v>289.1</v>
      </c>
      <c r="O22">
        <v>926.6</v>
      </c>
      <c r="P22">
        <v>307.7</v>
      </c>
      <c r="Q22">
        <v>19.5</v>
      </c>
      <c r="R22">
        <v>32</v>
      </c>
      <c r="S22">
        <v>19.1</v>
      </c>
      <c r="T22">
        <v>824.4</v>
      </c>
      <c r="U22">
        <v>36800</v>
      </c>
      <c r="W22" t="s">
        <v>48</v>
      </c>
      <c r="X22">
        <v>129</v>
      </c>
      <c r="Y22">
        <v>355.6</v>
      </c>
      <c r="Z22">
        <v>368.6</v>
      </c>
      <c r="AA22">
        <v>10.4</v>
      </c>
      <c r="AB22">
        <v>17.5</v>
      </c>
      <c r="AC22">
        <v>15.2</v>
      </c>
      <c r="AD22">
        <v>290.2</v>
      </c>
      <c r="AE22">
        <v>16400</v>
      </c>
      <c r="AG22" s="358" t="s">
        <v>381</v>
      </c>
      <c r="AH22" s="358"/>
      <c r="AI22" s="359">
        <v>280</v>
      </c>
      <c r="AJ22" s="359">
        <v>119</v>
      </c>
      <c r="AK22" s="359">
        <v>10.1</v>
      </c>
      <c r="AL22" s="359">
        <v>15.2</v>
      </c>
      <c r="AM22" s="359"/>
      <c r="AN22" s="359"/>
      <c r="AO22" s="359">
        <v>6100</v>
      </c>
    </row>
    <row r="23" spans="1:41" ht="15" thickBot="1">
      <c r="A23" s="191">
        <v>18</v>
      </c>
      <c r="B23" s="210" t="s">
        <v>219</v>
      </c>
      <c r="C23" s="191">
        <v>60</v>
      </c>
      <c r="D23" s="191">
        <v>333</v>
      </c>
      <c r="E23" s="191">
        <v>144</v>
      </c>
      <c r="F23" s="222">
        <v>133</v>
      </c>
      <c r="G23" s="176">
        <v>12</v>
      </c>
      <c r="H23" s="191" t="s">
        <v>231</v>
      </c>
      <c r="M23" t="s">
        <v>238</v>
      </c>
      <c r="N23">
        <v>253.4</v>
      </c>
      <c r="O23">
        <v>918.4</v>
      </c>
      <c r="P23">
        <v>305.5</v>
      </c>
      <c r="Q23">
        <v>17.3</v>
      </c>
      <c r="R23">
        <v>27.9</v>
      </c>
      <c r="S23">
        <v>19.1</v>
      </c>
      <c r="T23">
        <v>824.4</v>
      </c>
      <c r="U23">
        <v>32300</v>
      </c>
      <c r="W23" t="s">
        <v>59</v>
      </c>
      <c r="X23">
        <v>282.9</v>
      </c>
      <c r="Y23">
        <v>365.3</v>
      </c>
      <c r="Z23">
        <v>322.2</v>
      </c>
      <c r="AA23">
        <v>26.8</v>
      </c>
      <c r="AB23">
        <v>44.1</v>
      </c>
      <c r="AC23">
        <v>15.2</v>
      </c>
      <c r="AD23">
        <v>246.7</v>
      </c>
      <c r="AE23">
        <v>36000</v>
      </c>
      <c r="AG23" s="358" t="s">
        <v>382</v>
      </c>
      <c r="AH23" s="358"/>
      <c r="AI23" s="359">
        <v>300</v>
      </c>
      <c r="AJ23" s="359">
        <v>125</v>
      </c>
      <c r="AK23" s="359">
        <v>10.8</v>
      </c>
      <c r="AL23" s="359">
        <v>16.2</v>
      </c>
      <c r="AM23" s="359"/>
      <c r="AN23" s="359"/>
      <c r="AO23" s="359">
        <v>6900</v>
      </c>
    </row>
    <row r="24" spans="1:41" ht="15" thickBot="1">
      <c r="A24" s="191">
        <v>19</v>
      </c>
      <c r="B24" s="212" t="s">
        <v>220</v>
      </c>
      <c r="C24" s="192">
        <v>80</v>
      </c>
      <c r="D24" s="192">
        <v>300</v>
      </c>
      <c r="E24" s="192">
        <v>128</v>
      </c>
      <c r="F24" s="223">
        <v>104</v>
      </c>
      <c r="G24" s="226">
        <v>12</v>
      </c>
      <c r="H24" s="192" t="s">
        <v>231</v>
      </c>
      <c r="M24" t="s">
        <v>239</v>
      </c>
      <c r="N24">
        <v>224.2</v>
      </c>
      <c r="O24">
        <v>910.4</v>
      </c>
      <c r="P24">
        <v>304.1</v>
      </c>
      <c r="Q24">
        <v>15.9</v>
      </c>
      <c r="R24">
        <v>23.9</v>
      </c>
      <c r="S24">
        <v>19.1</v>
      </c>
      <c r="T24">
        <v>824.4</v>
      </c>
      <c r="U24">
        <v>28600</v>
      </c>
      <c r="W24" t="s">
        <v>58</v>
      </c>
      <c r="X24">
        <v>240</v>
      </c>
      <c r="Y24">
        <v>352.5</v>
      </c>
      <c r="Z24">
        <v>318.4</v>
      </c>
      <c r="AA24">
        <v>23</v>
      </c>
      <c r="AB24">
        <v>37.7</v>
      </c>
      <c r="AC24">
        <v>15.2</v>
      </c>
      <c r="AD24">
        <v>246.7</v>
      </c>
      <c r="AE24">
        <v>30600</v>
      </c>
      <c r="AG24" s="358" t="s">
        <v>383</v>
      </c>
      <c r="AH24" s="358"/>
      <c r="AI24" s="359">
        <v>320</v>
      </c>
      <c r="AJ24" s="359">
        <v>131</v>
      </c>
      <c r="AK24" s="359">
        <v>11.5</v>
      </c>
      <c r="AL24" s="359">
        <v>17.3</v>
      </c>
      <c r="AM24" s="359"/>
      <c r="AN24" s="359"/>
      <c r="AO24" s="359">
        <v>7770</v>
      </c>
    </row>
    <row r="25" spans="2:41" ht="14.25" customHeight="1" thickBot="1">
      <c r="B25" s="188"/>
      <c r="C25" s="189"/>
      <c r="D25" s="189"/>
      <c r="E25" s="189"/>
      <c r="F25" s="221"/>
      <c r="M25" t="s">
        <v>240</v>
      </c>
      <c r="N25">
        <v>200.9</v>
      </c>
      <c r="O25">
        <v>903</v>
      </c>
      <c r="P25">
        <v>303.3</v>
      </c>
      <c r="Q25">
        <v>15.1</v>
      </c>
      <c r="R25">
        <v>20.2</v>
      </c>
      <c r="S25">
        <v>19.1</v>
      </c>
      <c r="T25">
        <v>824.4</v>
      </c>
      <c r="U25">
        <v>25600</v>
      </c>
      <c r="W25" t="s">
        <v>55</v>
      </c>
      <c r="X25">
        <v>198.1</v>
      </c>
      <c r="Y25">
        <v>339.9</v>
      </c>
      <c r="Z25">
        <v>314.5</v>
      </c>
      <c r="AA25">
        <v>19.1</v>
      </c>
      <c r="AB25">
        <v>31.4</v>
      </c>
      <c r="AC25">
        <v>15.2</v>
      </c>
      <c r="AD25">
        <v>246.7</v>
      </c>
      <c r="AE25">
        <v>25200</v>
      </c>
      <c r="AG25" s="358" t="s">
        <v>384</v>
      </c>
      <c r="AH25" s="358"/>
      <c r="AI25" s="359">
        <v>340</v>
      </c>
      <c r="AJ25" s="359">
        <v>137</v>
      </c>
      <c r="AK25" s="359">
        <v>12.2</v>
      </c>
      <c r="AL25" s="359">
        <v>18.3</v>
      </c>
      <c r="AM25" s="359"/>
      <c r="AN25" s="359"/>
      <c r="AO25" s="359">
        <v>8670</v>
      </c>
    </row>
    <row r="26" spans="13:41" ht="14.25" customHeight="1" thickBot="1">
      <c r="M26" t="s">
        <v>241</v>
      </c>
      <c r="N26">
        <v>226.5</v>
      </c>
      <c r="O26">
        <v>850.9</v>
      </c>
      <c r="P26">
        <v>293.8</v>
      </c>
      <c r="Q26">
        <v>16.1</v>
      </c>
      <c r="R26">
        <v>26.8</v>
      </c>
      <c r="S26">
        <v>17.8</v>
      </c>
      <c r="T26">
        <v>761.7</v>
      </c>
      <c r="U26">
        <v>28900</v>
      </c>
      <c r="W26" t="s">
        <v>52</v>
      </c>
      <c r="X26">
        <v>158.1</v>
      </c>
      <c r="Y26">
        <v>327.1</v>
      </c>
      <c r="Z26">
        <v>311.2</v>
      </c>
      <c r="AA26">
        <v>15.8</v>
      </c>
      <c r="AB26">
        <v>25</v>
      </c>
      <c r="AC26">
        <v>15.2</v>
      </c>
      <c r="AD26">
        <v>246.7</v>
      </c>
      <c r="AE26">
        <v>20100</v>
      </c>
      <c r="AG26" s="358" t="s">
        <v>385</v>
      </c>
      <c r="AH26" s="358"/>
      <c r="AI26" s="359">
        <v>360</v>
      </c>
      <c r="AJ26" s="359">
        <v>143</v>
      </c>
      <c r="AK26" s="359">
        <v>13</v>
      </c>
      <c r="AL26" s="359">
        <v>19.5</v>
      </c>
      <c r="AM26" s="359"/>
      <c r="AN26" s="359"/>
      <c r="AO26" s="359">
        <v>9700</v>
      </c>
    </row>
    <row r="27" spans="2:41" ht="15" thickBot="1">
      <c r="B27" s="177" t="s">
        <v>187</v>
      </c>
      <c r="M27" t="s">
        <v>242</v>
      </c>
      <c r="N27">
        <v>193.8</v>
      </c>
      <c r="O27">
        <v>840.7</v>
      </c>
      <c r="P27">
        <v>292.4</v>
      </c>
      <c r="Q27">
        <v>14.7</v>
      </c>
      <c r="R27">
        <v>21.7</v>
      </c>
      <c r="S27">
        <v>17.8</v>
      </c>
      <c r="T27">
        <v>761.7</v>
      </c>
      <c r="U27">
        <v>24700</v>
      </c>
      <c r="W27" t="s">
        <v>50</v>
      </c>
      <c r="X27">
        <v>136.9</v>
      </c>
      <c r="Y27">
        <v>320.5</v>
      </c>
      <c r="Z27">
        <v>309.2</v>
      </c>
      <c r="AA27">
        <v>13.8</v>
      </c>
      <c r="AB27">
        <v>21.7</v>
      </c>
      <c r="AC27">
        <v>15.2</v>
      </c>
      <c r="AD27">
        <v>246.7</v>
      </c>
      <c r="AE27">
        <v>17400</v>
      </c>
      <c r="AG27" s="358" t="s">
        <v>386</v>
      </c>
      <c r="AH27" s="358"/>
      <c r="AI27" s="359">
        <v>380</v>
      </c>
      <c r="AJ27" s="359">
        <v>149</v>
      </c>
      <c r="AK27" s="359">
        <v>13.7</v>
      </c>
      <c r="AL27" s="359">
        <v>20.5</v>
      </c>
      <c r="AM27" s="359"/>
      <c r="AN27" s="359"/>
      <c r="AO27" s="359">
        <v>10700</v>
      </c>
    </row>
    <row r="28" spans="13:41" ht="15" thickBot="1">
      <c r="M28" t="s">
        <v>243</v>
      </c>
      <c r="N28">
        <v>175.9</v>
      </c>
      <c r="O28">
        <v>834.9</v>
      </c>
      <c r="P28">
        <v>291.7</v>
      </c>
      <c r="Q28">
        <v>14</v>
      </c>
      <c r="R28">
        <v>18.8</v>
      </c>
      <c r="S28">
        <v>17.8</v>
      </c>
      <c r="T28">
        <v>761.7</v>
      </c>
      <c r="U28">
        <v>22400</v>
      </c>
      <c r="W28" t="s">
        <v>46</v>
      </c>
      <c r="X28">
        <v>117.9</v>
      </c>
      <c r="Y28">
        <v>314.5</v>
      </c>
      <c r="Z28">
        <v>307.4</v>
      </c>
      <c r="AA28">
        <v>12</v>
      </c>
      <c r="AB28">
        <v>18.7</v>
      </c>
      <c r="AC28">
        <v>15.2</v>
      </c>
      <c r="AD28">
        <v>246.7</v>
      </c>
      <c r="AE28">
        <v>15000</v>
      </c>
      <c r="AG28" s="358" t="s">
        <v>387</v>
      </c>
      <c r="AH28" s="358"/>
      <c r="AI28" s="359">
        <v>400</v>
      </c>
      <c r="AJ28" s="359">
        <v>155</v>
      </c>
      <c r="AK28" s="359">
        <v>14.4</v>
      </c>
      <c r="AL28" s="359">
        <v>21.6</v>
      </c>
      <c r="AM28" s="359"/>
      <c r="AN28" s="359"/>
      <c r="AO28" s="359">
        <v>11800</v>
      </c>
    </row>
    <row r="29" spans="2:41" ht="15" thickBot="1">
      <c r="B29" s="182" t="s">
        <v>188</v>
      </c>
      <c r="C29" s="214" t="s">
        <v>189</v>
      </c>
      <c r="D29" s="182" t="s">
        <v>190</v>
      </c>
      <c r="E29" s="409" t="s">
        <v>191</v>
      </c>
      <c r="F29" s="409"/>
      <c r="G29" s="409" t="s">
        <v>192</v>
      </c>
      <c r="H29" s="409"/>
      <c r="M29" t="s">
        <v>244</v>
      </c>
      <c r="N29">
        <v>196.8</v>
      </c>
      <c r="O29">
        <v>769.8</v>
      </c>
      <c r="P29">
        <v>268</v>
      </c>
      <c r="Q29">
        <v>15.6</v>
      </c>
      <c r="R29">
        <v>25.4</v>
      </c>
      <c r="S29">
        <v>16.5</v>
      </c>
      <c r="T29">
        <v>686</v>
      </c>
      <c r="U29">
        <v>25100</v>
      </c>
      <c r="W29" t="s">
        <v>42</v>
      </c>
      <c r="X29">
        <v>96.9</v>
      </c>
      <c r="Y29">
        <v>307.9</v>
      </c>
      <c r="Z29">
        <v>305.3</v>
      </c>
      <c r="AA29">
        <v>9.9</v>
      </c>
      <c r="AB29">
        <v>15.4</v>
      </c>
      <c r="AC29">
        <v>15.2</v>
      </c>
      <c r="AD29">
        <v>246.7</v>
      </c>
      <c r="AE29">
        <v>12300</v>
      </c>
      <c r="AG29" s="358" t="s">
        <v>388</v>
      </c>
      <c r="AH29" s="358"/>
      <c r="AI29" s="359">
        <v>450</v>
      </c>
      <c r="AJ29" s="359">
        <v>170</v>
      </c>
      <c r="AK29" s="359">
        <v>16.2</v>
      </c>
      <c r="AL29" s="359">
        <v>24.3</v>
      </c>
      <c r="AM29" s="359"/>
      <c r="AN29" s="359"/>
      <c r="AO29" s="359">
        <v>14700</v>
      </c>
    </row>
    <row r="30" spans="2:41" ht="15" thickBot="1">
      <c r="B30" s="178" t="s">
        <v>83</v>
      </c>
      <c r="C30" s="215"/>
      <c r="D30" s="178" t="s">
        <v>205</v>
      </c>
      <c r="E30" s="178" t="s">
        <v>193</v>
      </c>
      <c r="F30" s="410" t="s">
        <v>206</v>
      </c>
      <c r="G30" s="412" t="s">
        <v>194</v>
      </c>
      <c r="H30" s="412" t="s">
        <v>206</v>
      </c>
      <c r="M30" t="s">
        <v>245</v>
      </c>
      <c r="N30">
        <v>173</v>
      </c>
      <c r="O30">
        <v>762.2</v>
      </c>
      <c r="P30">
        <v>266.7</v>
      </c>
      <c r="Q30">
        <v>14.3</v>
      </c>
      <c r="R30">
        <v>21.6</v>
      </c>
      <c r="S30">
        <v>16.5</v>
      </c>
      <c r="T30">
        <v>686</v>
      </c>
      <c r="U30">
        <v>22000</v>
      </c>
      <c r="W30" t="s">
        <v>53</v>
      </c>
      <c r="X30">
        <v>167.1</v>
      </c>
      <c r="Y30">
        <v>289.1</v>
      </c>
      <c r="Z30">
        <v>265.2</v>
      </c>
      <c r="AA30">
        <v>19.2</v>
      </c>
      <c r="AB30">
        <v>31.7</v>
      </c>
      <c r="AC30">
        <v>12.7</v>
      </c>
      <c r="AD30">
        <v>200.3</v>
      </c>
      <c r="AE30">
        <v>21300</v>
      </c>
      <c r="AG30" s="358" t="s">
        <v>389</v>
      </c>
      <c r="AH30" s="358"/>
      <c r="AI30" s="359">
        <v>500</v>
      </c>
      <c r="AJ30" s="359">
        <v>185</v>
      </c>
      <c r="AK30" s="359">
        <v>18</v>
      </c>
      <c r="AL30" s="359">
        <v>27</v>
      </c>
      <c r="AM30" s="359"/>
      <c r="AN30" s="359"/>
      <c r="AO30" s="359">
        <v>17900</v>
      </c>
    </row>
    <row r="31" spans="2:41" ht="15" thickBot="1">
      <c r="B31" s="183"/>
      <c r="C31" s="216"/>
      <c r="D31" s="183"/>
      <c r="E31" s="184" t="s">
        <v>83</v>
      </c>
      <c r="F31" s="411"/>
      <c r="G31" s="413"/>
      <c r="H31" s="413"/>
      <c r="M31" t="s">
        <v>246</v>
      </c>
      <c r="N31">
        <v>146.9</v>
      </c>
      <c r="O31">
        <v>754</v>
      </c>
      <c r="P31">
        <v>265.2</v>
      </c>
      <c r="Q31">
        <v>12.8</v>
      </c>
      <c r="R31">
        <v>17.5</v>
      </c>
      <c r="S31">
        <v>16.5</v>
      </c>
      <c r="T31">
        <v>686</v>
      </c>
      <c r="U31">
        <v>18700</v>
      </c>
      <c r="W31" t="s">
        <v>49</v>
      </c>
      <c r="X31">
        <v>132</v>
      </c>
      <c r="Y31">
        <v>276.3</v>
      </c>
      <c r="Z31">
        <v>261.3</v>
      </c>
      <c r="AA31">
        <v>15.3</v>
      </c>
      <c r="AB31">
        <v>25.3</v>
      </c>
      <c r="AC31">
        <v>12.7</v>
      </c>
      <c r="AD31">
        <v>200.3</v>
      </c>
      <c r="AE31">
        <v>16800</v>
      </c>
      <c r="AG31" s="358" t="s">
        <v>390</v>
      </c>
      <c r="AH31" s="358"/>
      <c r="AI31" s="359">
        <v>550</v>
      </c>
      <c r="AJ31" s="359">
        <v>200</v>
      </c>
      <c r="AK31" s="359">
        <v>19</v>
      </c>
      <c r="AL31" s="359">
        <v>30</v>
      </c>
      <c r="AM31" s="359"/>
      <c r="AN31" s="359"/>
      <c r="AO31" s="359">
        <v>21200</v>
      </c>
    </row>
    <row r="32" spans="1:41" ht="15" thickBot="1">
      <c r="A32" s="191">
        <v>1</v>
      </c>
      <c r="B32" s="185" t="s">
        <v>195</v>
      </c>
      <c r="C32" s="179" t="s">
        <v>196</v>
      </c>
      <c r="D32" s="179">
        <v>2.22</v>
      </c>
      <c r="E32" s="179">
        <v>6</v>
      </c>
      <c r="F32" s="224">
        <v>142</v>
      </c>
      <c r="G32" s="179">
        <v>6</v>
      </c>
      <c r="H32" s="179">
        <v>142</v>
      </c>
      <c r="M32" t="s">
        <v>247</v>
      </c>
      <c r="N32">
        <v>133.9</v>
      </c>
      <c r="O32">
        <v>750</v>
      </c>
      <c r="P32">
        <v>264.4</v>
      </c>
      <c r="Q32">
        <v>12</v>
      </c>
      <c r="R32">
        <v>15.5</v>
      </c>
      <c r="S32">
        <v>16.5</v>
      </c>
      <c r="T32">
        <v>686</v>
      </c>
      <c r="U32">
        <v>17100</v>
      </c>
      <c r="W32" t="s">
        <v>44</v>
      </c>
      <c r="X32">
        <v>107.1</v>
      </c>
      <c r="Y32">
        <v>266.7</v>
      </c>
      <c r="Z32">
        <v>258.8</v>
      </c>
      <c r="AA32">
        <v>12.8</v>
      </c>
      <c r="AB32">
        <v>20.5</v>
      </c>
      <c r="AC32">
        <v>12.7</v>
      </c>
      <c r="AD32">
        <v>200.3</v>
      </c>
      <c r="AE32">
        <v>13600</v>
      </c>
      <c r="AG32" s="358" t="s">
        <v>391</v>
      </c>
      <c r="AH32" s="358"/>
      <c r="AI32" s="359">
        <v>600</v>
      </c>
      <c r="AJ32" s="359">
        <v>215</v>
      </c>
      <c r="AK32" s="359">
        <v>21.6</v>
      </c>
      <c r="AL32" s="359">
        <v>32.4</v>
      </c>
      <c r="AM32" s="359"/>
      <c r="AN32" s="359"/>
      <c r="AO32" s="359">
        <v>25400</v>
      </c>
    </row>
    <row r="33" spans="1:41" ht="15" thickBot="1">
      <c r="A33" s="191">
        <v>2</v>
      </c>
      <c r="B33" s="185" t="s">
        <v>195</v>
      </c>
      <c r="C33" s="179" t="s">
        <v>197</v>
      </c>
      <c r="D33" s="179">
        <v>3.02</v>
      </c>
      <c r="E33" s="179">
        <v>7</v>
      </c>
      <c r="F33" s="224">
        <v>193</v>
      </c>
      <c r="G33" s="179">
        <v>7</v>
      </c>
      <c r="H33" s="179">
        <v>193</v>
      </c>
      <c r="M33" t="s">
        <v>248</v>
      </c>
      <c r="N33">
        <v>170.2</v>
      </c>
      <c r="O33">
        <v>692.9</v>
      </c>
      <c r="P33">
        <v>255.8</v>
      </c>
      <c r="Q33">
        <v>14.5</v>
      </c>
      <c r="R33">
        <v>23.7</v>
      </c>
      <c r="S33">
        <v>15.2</v>
      </c>
      <c r="T33">
        <v>615.1</v>
      </c>
      <c r="U33">
        <v>21700</v>
      </c>
      <c r="W33" t="s">
        <v>41</v>
      </c>
      <c r="X33">
        <v>88.9</v>
      </c>
      <c r="Y33">
        <v>260.3</v>
      </c>
      <c r="Z33">
        <v>256.3</v>
      </c>
      <c r="AA33">
        <v>10.3</v>
      </c>
      <c r="AB33">
        <v>17.3</v>
      </c>
      <c r="AC33">
        <v>12.7</v>
      </c>
      <c r="AD33">
        <v>200.3</v>
      </c>
      <c r="AE33">
        <v>11300</v>
      </c>
      <c r="AG33" s="358" t="s">
        <v>392</v>
      </c>
      <c r="AH33" s="358"/>
      <c r="AI33" s="359">
        <v>80</v>
      </c>
      <c r="AJ33" s="359">
        <v>46</v>
      </c>
      <c r="AK33" s="359">
        <v>3.8</v>
      </c>
      <c r="AL33" s="359">
        <v>5.2</v>
      </c>
      <c r="AM33" s="359"/>
      <c r="AN33" s="359"/>
      <c r="AO33" s="359">
        <v>764</v>
      </c>
    </row>
    <row r="34" spans="1:41" ht="15" thickBot="1">
      <c r="A34" s="191">
        <v>3</v>
      </c>
      <c r="B34" s="185" t="s">
        <v>195</v>
      </c>
      <c r="C34" s="179" t="s">
        <v>198</v>
      </c>
      <c r="D34" s="179">
        <v>3.95</v>
      </c>
      <c r="E34" s="179">
        <v>8</v>
      </c>
      <c r="F34" s="224">
        <v>252</v>
      </c>
      <c r="G34" s="179">
        <v>8</v>
      </c>
      <c r="H34" s="179">
        <v>252</v>
      </c>
      <c r="M34" t="s">
        <v>249</v>
      </c>
      <c r="N34">
        <v>152.4</v>
      </c>
      <c r="O34">
        <v>687.5</v>
      </c>
      <c r="P34">
        <v>254.5</v>
      </c>
      <c r="Q34">
        <v>13.2</v>
      </c>
      <c r="R34">
        <v>21</v>
      </c>
      <c r="S34">
        <v>15.2</v>
      </c>
      <c r="T34">
        <v>615.1</v>
      </c>
      <c r="U34">
        <v>19400</v>
      </c>
      <c r="W34" t="s">
        <v>39</v>
      </c>
      <c r="X34">
        <v>73.1</v>
      </c>
      <c r="Y34">
        <v>254.1</v>
      </c>
      <c r="Z34">
        <v>254.6</v>
      </c>
      <c r="AA34">
        <v>8.6</v>
      </c>
      <c r="AB34">
        <v>14.2</v>
      </c>
      <c r="AC34">
        <v>12.7</v>
      </c>
      <c r="AD34">
        <v>200.3</v>
      </c>
      <c r="AE34">
        <v>9310</v>
      </c>
      <c r="AG34" s="358" t="s">
        <v>393</v>
      </c>
      <c r="AH34" s="358"/>
      <c r="AI34" s="359">
        <v>100</v>
      </c>
      <c r="AJ34" s="359">
        <v>55</v>
      </c>
      <c r="AK34" s="359">
        <v>4.1</v>
      </c>
      <c r="AL34" s="359">
        <v>5.7</v>
      </c>
      <c r="AM34" s="359"/>
      <c r="AN34" s="359"/>
      <c r="AO34" s="359">
        <v>1030</v>
      </c>
    </row>
    <row r="35" spans="1:41" ht="15" thickBot="1">
      <c r="A35" s="191">
        <v>4</v>
      </c>
      <c r="B35" s="185" t="s">
        <v>195</v>
      </c>
      <c r="C35" s="179" t="s">
        <v>199</v>
      </c>
      <c r="D35" s="179">
        <v>6.16</v>
      </c>
      <c r="E35" s="179">
        <v>10</v>
      </c>
      <c r="F35" s="224">
        <v>393</v>
      </c>
      <c r="G35" s="179">
        <v>10</v>
      </c>
      <c r="H35" s="179">
        <v>393</v>
      </c>
      <c r="M35" t="s">
        <v>250</v>
      </c>
      <c r="N35">
        <v>140.1</v>
      </c>
      <c r="O35">
        <v>683.5</v>
      </c>
      <c r="P35">
        <v>253.7</v>
      </c>
      <c r="Q35">
        <v>12.4</v>
      </c>
      <c r="R35">
        <v>19</v>
      </c>
      <c r="S35">
        <v>15.2</v>
      </c>
      <c r="T35">
        <v>615.1</v>
      </c>
      <c r="U35">
        <v>17800</v>
      </c>
      <c r="W35" t="s">
        <v>47</v>
      </c>
      <c r="X35">
        <v>127.5</v>
      </c>
      <c r="Y35">
        <v>241.4</v>
      </c>
      <c r="Z35">
        <v>213.9</v>
      </c>
      <c r="AA35">
        <v>18.1</v>
      </c>
      <c r="AB35">
        <v>30.1</v>
      </c>
      <c r="AC35">
        <v>10.2</v>
      </c>
      <c r="AD35">
        <v>160.8</v>
      </c>
      <c r="AE35">
        <v>16200</v>
      </c>
      <c r="AG35" s="358" t="s">
        <v>394</v>
      </c>
      <c r="AH35" s="358"/>
      <c r="AI35" s="359">
        <v>120</v>
      </c>
      <c r="AJ35" s="359">
        <v>64</v>
      </c>
      <c r="AK35" s="359">
        <v>4.4</v>
      </c>
      <c r="AL35" s="359">
        <v>6.3</v>
      </c>
      <c r="AM35" s="359"/>
      <c r="AN35" s="359"/>
      <c r="AO35" s="359">
        <v>1320</v>
      </c>
    </row>
    <row r="36" spans="1:41" ht="15" thickBot="1">
      <c r="A36" s="191">
        <v>5</v>
      </c>
      <c r="B36" s="185" t="s">
        <v>200</v>
      </c>
      <c r="C36" s="179" t="s">
        <v>201</v>
      </c>
      <c r="D36" s="179">
        <v>3.05</v>
      </c>
      <c r="E36" s="179">
        <v>5</v>
      </c>
      <c r="F36" s="224">
        <v>196</v>
      </c>
      <c r="G36" s="179">
        <v>7</v>
      </c>
      <c r="H36" s="179">
        <v>193</v>
      </c>
      <c r="M36" t="s">
        <v>251</v>
      </c>
      <c r="N36">
        <v>125.2</v>
      </c>
      <c r="O36">
        <v>677.9</v>
      </c>
      <c r="P36">
        <v>253</v>
      </c>
      <c r="Q36">
        <v>11.7</v>
      </c>
      <c r="R36">
        <v>16.2</v>
      </c>
      <c r="S36">
        <v>15.2</v>
      </c>
      <c r="T36">
        <v>615.1</v>
      </c>
      <c r="U36">
        <v>15900</v>
      </c>
      <c r="W36" t="s">
        <v>45</v>
      </c>
      <c r="X36">
        <v>113.5</v>
      </c>
      <c r="Y36">
        <v>235</v>
      </c>
      <c r="Z36">
        <v>212.1</v>
      </c>
      <c r="AA36">
        <v>16.3</v>
      </c>
      <c r="AB36">
        <v>26.9</v>
      </c>
      <c r="AC36">
        <v>10.2</v>
      </c>
      <c r="AD36">
        <v>160.8</v>
      </c>
      <c r="AE36">
        <v>14500</v>
      </c>
      <c r="AG36" s="358" t="s">
        <v>395</v>
      </c>
      <c r="AH36" s="358"/>
      <c r="AI36" s="359">
        <v>140</v>
      </c>
      <c r="AJ36" s="359">
        <v>73</v>
      </c>
      <c r="AK36" s="359">
        <v>4.7</v>
      </c>
      <c r="AL36" s="359">
        <v>6.9</v>
      </c>
      <c r="AM36" s="359"/>
      <c r="AN36" s="359"/>
      <c r="AO36" s="359">
        <v>1640</v>
      </c>
    </row>
    <row r="37" spans="1:41" ht="15" thickBot="1">
      <c r="A37" s="191">
        <v>6</v>
      </c>
      <c r="B37" s="185" t="s">
        <v>200</v>
      </c>
      <c r="C37" s="179" t="s">
        <v>202</v>
      </c>
      <c r="D37" s="179">
        <v>3.73</v>
      </c>
      <c r="E37" s="179">
        <v>6</v>
      </c>
      <c r="F37" s="224">
        <v>283</v>
      </c>
      <c r="G37" s="179">
        <v>7</v>
      </c>
      <c r="H37" s="179">
        <v>193</v>
      </c>
      <c r="M37" t="s">
        <v>252</v>
      </c>
      <c r="N37">
        <v>238.1</v>
      </c>
      <c r="O37">
        <v>635.8</v>
      </c>
      <c r="P37">
        <v>311.4</v>
      </c>
      <c r="Q37">
        <v>18.4</v>
      </c>
      <c r="R37">
        <v>31.4</v>
      </c>
      <c r="S37">
        <v>16.5</v>
      </c>
      <c r="T37">
        <v>540</v>
      </c>
      <c r="U37">
        <v>30300</v>
      </c>
      <c r="W37" t="s">
        <v>43</v>
      </c>
      <c r="X37">
        <v>99.6</v>
      </c>
      <c r="Y37">
        <v>228.6</v>
      </c>
      <c r="Z37">
        <v>210.3</v>
      </c>
      <c r="AA37">
        <v>14.5</v>
      </c>
      <c r="AB37">
        <v>23.7</v>
      </c>
      <c r="AC37">
        <v>10.2</v>
      </c>
      <c r="AD37">
        <v>160.8</v>
      </c>
      <c r="AE37">
        <v>12700</v>
      </c>
      <c r="AG37" s="358" t="s">
        <v>396</v>
      </c>
      <c r="AH37" s="358"/>
      <c r="AI37" s="359">
        <v>160</v>
      </c>
      <c r="AJ37" s="359">
        <v>82</v>
      </c>
      <c r="AK37" s="359">
        <v>5</v>
      </c>
      <c r="AL37" s="359">
        <v>7.4</v>
      </c>
      <c r="AM37" s="359"/>
      <c r="AN37" s="359"/>
      <c r="AO37" s="359">
        <v>2010</v>
      </c>
    </row>
    <row r="38" spans="1:41" ht="15" thickBot="1">
      <c r="A38" s="191">
        <v>7</v>
      </c>
      <c r="B38" s="185" t="s">
        <v>200</v>
      </c>
      <c r="C38" s="179" t="s">
        <v>203</v>
      </c>
      <c r="D38" s="179">
        <v>4.53</v>
      </c>
      <c r="E38" s="179">
        <v>7</v>
      </c>
      <c r="F38" s="224">
        <v>385</v>
      </c>
      <c r="G38" s="179">
        <v>7</v>
      </c>
      <c r="H38" s="179">
        <v>193</v>
      </c>
      <c r="M38" t="s">
        <v>253</v>
      </c>
      <c r="N38">
        <v>179</v>
      </c>
      <c r="O38">
        <v>620.2</v>
      </c>
      <c r="P38">
        <v>307.1</v>
      </c>
      <c r="Q38">
        <v>14.1</v>
      </c>
      <c r="R38">
        <v>23.6</v>
      </c>
      <c r="S38">
        <v>16.5</v>
      </c>
      <c r="T38">
        <v>540</v>
      </c>
      <c r="U38">
        <v>22800</v>
      </c>
      <c r="W38" t="s">
        <v>40</v>
      </c>
      <c r="X38">
        <v>86.1</v>
      </c>
      <c r="Y38">
        <v>222.2</v>
      </c>
      <c r="Z38">
        <v>209.1</v>
      </c>
      <c r="AA38">
        <v>12.7</v>
      </c>
      <c r="AB38">
        <v>20.5</v>
      </c>
      <c r="AC38">
        <v>10.2</v>
      </c>
      <c r="AD38">
        <v>160.8</v>
      </c>
      <c r="AE38">
        <v>11000</v>
      </c>
      <c r="AG38" s="358" t="s">
        <v>397</v>
      </c>
      <c r="AH38" s="358"/>
      <c r="AI38" s="359">
        <v>180</v>
      </c>
      <c r="AJ38" s="359">
        <v>91</v>
      </c>
      <c r="AK38" s="359">
        <v>5.3</v>
      </c>
      <c r="AL38" s="359">
        <v>8</v>
      </c>
      <c r="AM38" s="359"/>
      <c r="AN38" s="359"/>
      <c r="AO38" s="359">
        <v>2390</v>
      </c>
    </row>
    <row r="39" spans="1:41" ht="15" thickBot="1">
      <c r="A39" s="191">
        <v>8</v>
      </c>
      <c r="B39" s="186" t="s">
        <v>200</v>
      </c>
      <c r="C39" s="187" t="s">
        <v>204</v>
      </c>
      <c r="D39" s="187">
        <v>5.93</v>
      </c>
      <c r="E39" s="187">
        <v>8</v>
      </c>
      <c r="F39" s="225">
        <v>503</v>
      </c>
      <c r="G39" s="187">
        <v>8</v>
      </c>
      <c r="H39" s="187">
        <v>252</v>
      </c>
      <c r="M39" t="s">
        <v>255</v>
      </c>
      <c r="N39">
        <v>139.9</v>
      </c>
      <c r="O39">
        <v>617.2</v>
      </c>
      <c r="P39">
        <v>230.2</v>
      </c>
      <c r="Q39">
        <v>13.1</v>
      </c>
      <c r="R39">
        <v>22.1</v>
      </c>
      <c r="S39">
        <v>12.7</v>
      </c>
      <c r="T39">
        <v>547.6</v>
      </c>
      <c r="U39">
        <v>17800</v>
      </c>
      <c r="W39" t="s">
        <v>38</v>
      </c>
      <c r="X39">
        <v>71</v>
      </c>
      <c r="Y39">
        <v>215.8</v>
      </c>
      <c r="Z39">
        <v>206.4</v>
      </c>
      <c r="AA39">
        <v>10</v>
      </c>
      <c r="AB39">
        <v>17.3</v>
      </c>
      <c r="AC39">
        <v>10.2</v>
      </c>
      <c r="AD39">
        <v>160.8</v>
      </c>
      <c r="AE39">
        <v>9040</v>
      </c>
      <c r="AG39" s="358" t="s">
        <v>398</v>
      </c>
      <c r="AH39" s="358"/>
      <c r="AI39" s="359">
        <v>200</v>
      </c>
      <c r="AJ39" s="359">
        <v>100</v>
      </c>
      <c r="AK39" s="359">
        <v>5.6</v>
      </c>
      <c r="AL39" s="359">
        <v>8.5</v>
      </c>
      <c r="AM39" s="359"/>
      <c r="AN39" s="359"/>
      <c r="AO39" s="359">
        <v>2850</v>
      </c>
    </row>
    <row r="40" spans="13:41" ht="15" thickBot="1">
      <c r="M40" t="s">
        <v>254</v>
      </c>
      <c r="N40">
        <v>149.2</v>
      </c>
      <c r="O40">
        <v>612.4</v>
      </c>
      <c r="P40">
        <v>304.8</v>
      </c>
      <c r="Q40">
        <v>11.8</v>
      </c>
      <c r="R40">
        <v>19.7</v>
      </c>
      <c r="S40">
        <v>16.5</v>
      </c>
      <c r="T40">
        <v>540</v>
      </c>
      <c r="U40">
        <v>19000</v>
      </c>
      <c r="W40" t="s">
        <v>37</v>
      </c>
      <c r="X40">
        <v>60</v>
      </c>
      <c r="Y40">
        <v>209.6</v>
      </c>
      <c r="Z40">
        <v>205.8</v>
      </c>
      <c r="AA40">
        <v>9.4</v>
      </c>
      <c r="AB40">
        <v>14.2</v>
      </c>
      <c r="AC40">
        <v>10.2</v>
      </c>
      <c r="AD40">
        <v>160.8</v>
      </c>
      <c r="AE40">
        <v>7640</v>
      </c>
      <c r="AG40" s="358" t="s">
        <v>399</v>
      </c>
      <c r="AH40" s="358"/>
      <c r="AI40" s="359">
        <v>220</v>
      </c>
      <c r="AJ40" s="359">
        <v>110</v>
      </c>
      <c r="AK40" s="359">
        <v>5.9</v>
      </c>
      <c r="AL40" s="359">
        <v>9.2</v>
      </c>
      <c r="AM40" s="359"/>
      <c r="AN40" s="359"/>
      <c r="AO40" s="359">
        <v>3340</v>
      </c>
    </row>
    <row r="41" spans="13:41" ht="15" thickBot="1">
      <c r="M41" t="s">
        <v>256</v>
      </c>
      <c r="N41">
        <v>125.1</v>
      </c>
      <c r="O41">
        <v>612.2</v>
      </c>
      <c r="P41">
        <v>229</v>
      </c>
      <c r="Q41">
        <v>11.9</v>
      </c>
      <c r="R41">
        <v>19.6</v>
      </c>
      <c r="S41">
        <v>12.7</v>
      </c>
      <c r="T41">
        <v>547.6</v>
      </c>
      <c r="U41">
        <v>15900</v>
      </c>
      <c r="W41" t="s">
        <v>36</v>
      </c>
      <c r="X41">
        <v>52</v>
      </c>
      <c r="Y41">
        <v>206.2</v>
      </c>
      <c r="Z41">
        <v>204.3</v>
      </c>
      <c r="AA41">
        <v>7.9</v>
      </c>
      <c r="AB41">
        <v>12.5</v>
      </c>
      <c r="AC41">
        <v>10.2</v>
      </c>
      <c r="AD41">
        <v>160.8</v>
      </c>
      <c r="AE41">
        <v>6630</v>
      </c>
      <c r="AG41" s="358" t="s">
        <v>400</v>
      </c>
      <c r="AH41" s="358"/>
      <c r="AI41" s="359">
        <v>240</v>
      </c>
      <c r="AJ41" s="359">
        <v>120</v>
      </c>
      <c r="AK41" s="359">
        <v>6.2</v>
      </c>
      <c r="AL41" s="359">
        <v>9.8</v>
      </c>
      <c r="AM41" s="359"/>
      <c r="AN41" s="359"/>
      <c r="AO41" s="359">
        <v>3910</v>
      </c>
    </row>
    <row r="42" spans="3:41" ht="15" thickBot="1">
      <c r="C42" s="191"/>
      <c r="D42" s="191"/>
      <c r="E42" s="191"/>
      <c r="F42" s="222"/>
      <c r="G42" s="191"/>
      <c r="H42" s="191"/>
      <c r="M42" t="s">
        <v>257</v>
      </c>
      <c r="N42">
        <v>113</v>
      </c>
      <c r="O42">
        <v>607.6</v>
      </c>
      <c r="P42">
        <v>228.2</v>
      </c>
      <c r="Q42">
        <v>11.1</v>
      </c>
      <c r="R42">
        <v>17.3</v>
      </c>
      <c r="S42">
        <v>12.7</v>
      </c>
      <c r="T42">
        <v>547.6</v>
      </c>
      <c r="U42">
        <v>14400</v>
      </c>
      <c r="W42" t="s">
        <v>34</v>
      </c>
      <c r="X42">
        <v>46.1</v>
      </c>
      <c r="Y42">
        <v>203.2</v>
      </c>
      <c r="Z42">
        <v>203.6</v>
      </c>
      <c r="AA42">
        <v>7.2</v>
      </c>
      <c r="AB42">
        <v>11</v>
      </c>
      <c r="AC42">
        <v>10.2</v>
      </c>
      <c r="AD42">
        <v>160.8</v>
      </c>
      <c r="AE42">
        <v>5870</v>
      </c>
      <c r="AG42" s="358" t="s">
        <v>401</v>
      </c>
      <c r="AH42" s="358"/>
      <c r="AI42" s="359">
        <v>270</v>
      </c>
      <c r="AJ42" s="359">
        <v>135</v>
      </c>
      <c r="AK42" s="359">
        <v>6.6</v>
      </c>
      <c r="AL42" s="359">
        <v>10.2</v>
      </c>
      <c r="AM42" s="359"/>
      <c r="AN42" s="359"/>
      <c r="AO42" s="359">
        <v>4590</v>
      </c>
    </row>
    <row r="43" spans="13:41" ht="15" thickBot="1">
      <c r="M43" t="s">
        <v>20</v>
      </c>
      <c r="N43">
        <v>100.3</v>
      </c>
      <c r="O43">
        <v>607.4</v>
      </c>
      <c r="P43">
        <v>179.2</v>
      </c>
      <c r="Q43">
        <v>11.3</v>
      </c>
      <c r="R43">
        <v>17.2</v>
      </c>
      <c r="S43">
        <v>12.7</v>
      </c>
      <c r="T43">
        <v>547.6</v>
      </c>
      <c r="U43">
        <v>12800</v>
      </c>
      <c r="W43" t="s">
        <v>35</v>
      </c>
      <c r="X43">
        <v>51.2</v>
      </c>
      <c r="Y43">
        <v>170.2</v>
      </c>
      <c r="Z43">
        <v>157.4</v>
      </c>
      <c r="AA43">
        <v>11</v>
      </c>
      <c r="AB43">
        <v>15.7</v>
      </c>
      <c r="AC43">
        <v>7.6</v>
      </c>
      <c r="AD43">
        <v>123.6</v>
      </c>
      <c r="AE43">
        <v>6520</v>
      </c>
      <c r="AG43" s="358" t="s">
        <v>402</v>
      </c>
      <c r="AH43" s="358"/>
      <c r="AI43" s="359">
        <v>300</v>
      </c>
      <c r="AJ43" s="359">
        <v>150</v>
      </c>
      <c r="AK43" s="359">
        <v>7.1</v>
      </c>
      <c r="AL43" s="359">
        <v>10.7</v>
      </c>
      <c r="AM43" s="359"/>
      <c r="AN43" s="359"/>
      <c r="AO43" s="359">
        <v>5380</v>
      </c>
    </row>
    <row r="44" spans="10:41" ht="15" thickBot="1">
      <c r="J44" s="191">
        <v>928.181396484375</v>
      </c>
      <c r="M44" t="s">
        <v>21</v>
      </c>
      <c r="N44">
        <v>92.2</v>
      </c>
      <c r="O44">
        <v>603</v>
      </c>
      <c r="P44">
        <v>178.8</v>
      </c>
      <c r="Q44">
        <v>10.9</v>
      </c>
      <c r="R44">
        <v>15</v>
      </c>
      <c r="S44">
        <v>12.7</v>
      </c>
      <c r="T44">
        <v>547.6</v>
      </c>
      <c r="U44">
        <v>11700</v>
      </c>
      <c r="W44" t="s">
        <v>33</v>
      </c>
      <c r="X44">
        <v>44</v>
      </c>
      <c r="Y44">
        <v>166</v>
      </c>
      <c r="Z44">
        <v>155.9</v>
      </c>
      <c r="AA44">
        <v>9.5</v>
      </c>
      <c r="AB44">
        <v>13.6</v>
      </c>
      <c r="AC44">
        <v>7.6</v>
      </c>
      <c r="AD44">
        <v>123.6</v>
      </c>
      <c r="AE44">
        <v>5610</v>
      </c>
      <c r="AG44" s="358" t="s">
        <v>403</v>
      </c>
      <c r="AH44" s="358"/>
      <c r="AI44" s="359">
        <v>330</v>
      </c>
      <c r="AJ44" s="359">
        <v>160</v>
      </c>
      <c r="AK44" s="359">
        <v>7.5</v>
      </c>
      <c r="AL44" s="359">
        <v>11.5</v>
      </c>
      <c r="AM44" s="359"/>
      <c r="AN44" s="359"/>
      <c r="AO44" s="359">
        <v>6260</v>
      </c>
    </row>
    <row r="45" spans="10:41" ht="15" thickBot="1">
      <c r="J45" s="191">
        <v>1215.62548828125</v>
      </c>
      <c r="M45" t="s">
        <v>258</v>
      </c>
      <c r="N45">
        <v>101.2</v>
      </c>
      <c r="O45">
        <v>602.6</v>
      </c>
      <c r="P45">
        <v>227.6</v>
      </c>
      <c r="Q45">
        <v>10.5</v>
      </c>
      <c r="R45">
        <v>14.8</v>
      </c>
      <c r="S45">
        <v>12.7</v>
      </c>
      <c r="T45">
        <v>547.6</v>
      </c>
      <c r="U45">
        <v>12900</v>
      </c>
      <c r="W45" t="s">
        <v>32</v>
      </c>
      <c r="X45">
        <v>37</v>
      </c>
      <c r="Y45">
        <v>161.8</v>
      </c>
      <c r="Z45">
        <v>154.4</v>
      </c>
      <c r="AA45">
        <v>8</v>
      </c>
      <c r="AB45">
        <v>11.5</v>
      </c>
      <c r="AC45">
        <v>7.6</v>
      </c>
      <c r="AD45">
        <v>123.6</v>
      </c>
      <c r="AE45">
        <v>4710</v>
      </c>
      <c r="AG45" s="358" t="s">
        <v>404</v>
      </c>
      <c r="AH45" s="358"/>
      <c r="AI45" s="359">
        <v>360</v>
      </c>
      <c r="AJ45" s="359">
        <v>170</v>
      </c>
      <c r="AK45" s="359">
        <v>8</v>
      </c>
      <c r="AL45" s="359">
        <v>12.7</v>
      </c>
      <c r="AM45" s="359"/>
      <c r="AN45" s="359"/>
      <c r="AO45" s="359">
        <v>7270</v>
      </c>
    </row>
    <row r="46" spans="13:41" ht="15" thickBot="1">
      <c r="M46" t="s">
        <v>24</v>
      </c>
      <c r="N46">
        <v>81.8</v>
      </c>
      <c r="O46">
        <v>598.6</v>
      </c>
      <c r="P46">
        <v>177.9</v>
      </c>
      <c r="Q46">
        <v>10</v>
      </c>
      <c r="R46">
        <v>12.8</v>
      </c>
      <c r="S46">
        <v>12.7</v>
      </c>
      <c r="T46">
        <v>547.6</v>
      </c>
      <c r="U46">
        <v>10400</v>
      </c>
      <c r="W46" t="s">
        <v>31</v>
      </c>
      <c r="X46">
        <v>30</v>
      </c>
      <c r="Y46">
        <v>157.6</v>
      </c>
      <c r="Z46">
        <v>152.9</v>
      </c>
      <c r="AA46">
        <v>6.5</v>
      </c>
      <c r="AB46">
        <v>9.4</v>
      </c>
      <c r="AC46">
        <v>7.6</v>
      </c>
      <c r="AD46">
        <v>123.6</v>
      </c>
      <c r="AE46">
        <v>3830</v>
      </c>
      <c r="AG46" s="358" t="s">
        <v>405</v>
      </c>
      <c r="AH46" s="358"/>
      <c r="AI46" s="359">
        <v>400</v>
      </c>
      <c r="AJ46" s="359">
        <v>180</v>
      </c>
      <c r="AK46" s="359">
        <v>8.6</v>
      </c>
      <c r="AL46" s="359">
        <v>13.5</v>
      </c>
      <c r="AM46" s="359"/>
      <c r="AN46" s="359"/>
      <c r="AO46" s="359">
        <v>8450</v>
      </c>
    </row>
    <row r="47" spans="13:41" ht="15" thickBot="1">
      <c r="M47" t="s">
        <v>12</v>
      </c>
      <c r="N47">
        <v>273.3</v>
      </c>
      <c r="O47">
        <v>577.1</v>
      </c>
      <c r="P47">
        <v>320.2</v>
      </c>
      <c r="Q47">
        <v>21.1</v>
      </c>
      <c r="R47">
        <v>37.6</v>
      </c>
      <c r="S47">
        <v>12.7</v>
      </c>
      <c r="T47">
        <v>476.5</v>
      </c>
      <c r="U47">
        <v>34800</v>
      </c>
      <c r="W47" t="s">
        <v>30</v>
      </c>
      <c r="X47">
        <v>23</v>
      </c>
      <c r="Y47">
        <v>152.4</v>
      </c>
      <c r="Z47">
        <v>152.2</v>
      </c>
      <c r="AA47">
        <v>5.8</v>
      </c>
      <c r="AB47">
        <v>6.8</v>
      </c>
      <c r="AC47">
        <v>7.6</v>
      </c>
      <c r="AD47">
        <v>123.6</v>
      </c>
      <c r="AE47">
        <v>2920</v>
      </c>
      <c r="AG47" s="358" t="s">
        <v>406</v>
      </c>
      <c r="AH47" s="358"/>
      <c r="AI47" s="359">
        <v>450</v>
      </c>
      <c r="AJ47" s="359">
        <v>190</v>
      </c>
      <c r="AK47" s="359">
        <v>9.4</v>
      </c>
      <c r="AL47" s="359">
        <v>14.6</v>
      </c>
      <c r="AM47" s="359"/>
      <c r="AN47" s="359"/>
      <c r="AO47" s="359">
        <v>9880</v>
      </c>
    </row>
    <row r="48" spans="13:41" ht="15" thickBot="1">
      <c r="M48" t="s">
        <v>13</v>
      </c>
      <c r="N48">
        <v>218.8</v>
      </c>
      <c r="O48">
        <v>560.3</v>
      </c>
      <c r="P48">
        <v>317.4</v>
      </c>
      <c r="Q48">
        <v>18.3</v>
      </c>
      <c r="R48">
        <v>29.2</v>
      </c>
      <c r="S48">
        <v>12.7</v>
      </c>
      <c r="T48">
        <v>476.5</v>
      </c>
      <c r="U48">
        <v>27900</v>
      </c>
      <c r="AG48" s="358" t="s">
        <v>407</v>
      </c>
      <c r="AH48" s="358"/>
      <c r="AI48" s="359">
        <v>500</v>
      </c>
      <c r="AJ48" s="359">
        <v>200</v>
      </c>
      <c r="AK48" s="359">
        <v>10.2</v>
      </c>
      <c r="AL48" s="359">
        <v>16</v>
      </c>
      <c r="AM48" s="359"/>
      <c r="AN48" s="359"/>
      <c r="AO48" s="359">
        <v>11600</v>
      </c>
    </row>
    <row r="49" spans="13:41" ht="15" thickBot="1">
      <c r="M49" t="s">
        <v>14</v>
      </c>
      <c r="N49">
        <v>181.5</v>
      </c>
      <c r="O49">
        <v>550.7</v>
      </c>
      <c r="P49">
        <v>314.5</v>
      </c>
      <c r="Q49">
        <v>15.2</v>
      </c>
      <c r="R49">
        <v>24.4</v>
      </c>
      <c r="S49">
        <v>12.7</v>
      </c>
      <c r="T49">
        <v>476.5</v>
      </c>
      <c r="U49">
        <v>23100</v>
      </c>
      <c r="AG49" s="358" t="s">
        <v>408</v>
      </c>
      <c r="AH49" s="358"/>
      <c r="AI49" s="359">
        <v>550</v>
      </c>
      <c r="AJ49" s="359">
        <v>210</v>
      </c>
      <c r="AK49" s="359">
        <v>11.1</v>
      </c>
      <c r="AL49" s="359">
        <v>17.2</v>
      </c>
      <c r="AM49" s="359"/>
      <c r="AN49" s="359"/>
      <c r="AO49" s="359">
        <v>13400</v>
      </c>
    </row>
    <row r="50" spans="13:41" ht="15" thickBot="1">
      <c r="M50" t="s">
        <v>17</v>
      </c>
      <c r="N50">
        <v>138.3</v>
      </c>
      <c r="O50">
        <v>549.1</v>
      </c>
      <c r="P50">
        <v>213.9</v>
      </c>
      <c r="Q50">
        <v>14.7</v>
      </c>
      <c r="R50">
        <v>23.6</v>
      </c>
      <c r="S50">
        <v>12.7</v>
      </c>
      <c r="T50">
        <v>476.5</v>
      </c>
      <c r="U50">
        <v>17600</v>
      </c>
      <c r="AG50" s="358" t="s">
        <v>409</v>
      </c>
      <c r="AH50" s="358"/>
      <c r="AI50" s="359">
        <v>600</v>
      </c>
      <c r="AJ50" s="359">
        <v>220</v>
      </c>
      <c r="AK50" s="359">
        <v>12</v>
      </c>
      <c r="AL50" s="359">
        <v>19</v>
      </c>
      <c r="AM50" s="359"/>
      <c r="AN50" s="359"/>
      <c r="AO50" s="359">
        <v>15600</v>
      </c>
    </row>
    <row r="51" spans="13:41" ht="15" thickBot="1">
      <c r="M51" t="s">
        <v>259</v>
      </c>
      <c r="N51">
        <v>122</v>
      </c>
      <c r="O51">
        <v>544.5</v>
      </c>
      <c r="P51">
        <v>211.9</v>
      </c>
      <c r="Q51">
        <v>12.7</v>
      </c>
      <c r="R51">
        <v>21.3</v>
      </c>
      <c r="S51">
        <v>12.7</v>
      </c>
      <c r="T51">
        <v>476.5</v>
      </c>
      <c r="U51">
        <v>15500</v>
      </c>
      <c r="AG51" s="358" t="s">
        <v>410</v>
      </c>
      <c r="AH51" s="358"/>
      <c r="AI51" s="359">
        <v>96</v>
      </c>
      <c r="AJ51" s="359">
        <v>100</v>
      </c>
      <c r="AK51" s="359">
        <v>5</v>
      </c>
      <c r="AL51" s="359">
        <v>8</v>
      </c>
      <c r="AM51" s="359"/>
      <c r="AN51" s="359"/>
      <c r="AO51" s="359">
        <v>2120</v>
      </c>
    </row>
    <row r="52" spans="13:41" ht="15" thickBot="1">
      <c r="M52" t="s">
        <v>16</v>
      </c>
      <c r="N52">
        <v>150.6</v>
      </c>
      <c r="O52">
        <v>542.5</v>
      </c>
      <c r="P52">
        <v>312</v>
      </c>
      <c r="Q52">
        <v>12.7</v>
      </c>
      <c r="R52">
        <v>20.3</v>
      </c>
      <c r="S52">
        <v>12.7</v>
      </c>
      <c r="T52">
        <v>476.5</v>
      </c>
      <c r="U52">
        <v>19200</v>
      </c>
      <c r="AG52" s="358" t="s">
        <v>411</v>
      </c>
      <c r="AH52" s="358"/>
      <c r="AI52" s="359">
        <v>114</v>
      </c>
      <c r="AJ52" s="359">
        <v>120</v>
      </c>
      <c r="AK52" s="359">
        <v>5</v>
      </c>
      <c r="AL52" s="359">
        <v>8</v>
      </c>
      <c r="AM52" s="359"/>
      <c r="AN52" s="359"/>
      <c r="AO52" s="359">
        <v>2530</v>
      </c>
    </row>
    <row r="53" spans="13:41" ht="15" thickBot="1">
      <c r="M53" t="s">
        <v>260</v>
      </c>
      <c r="N53">
        <v>109</v>
      </c>
      <c r="O53">
        <v>539.5</v>
      </c>
      <c r="P53">
        <v>210.8</v>
      </c>
      <c r="Q53">
        <v>11.6</v>
      </c>
      <c r="R53">
        <v>18.8</v>
      </c>
      <c r="S53">
        <v>12.7</v>
      </c>
      <c r="T53">
        <v>476.5</v>
      </c>
      <c r="U53">
        <v>13900</v>
      </c>
      <c r="AG53" s="358" t="s">
        <v>412</v>
      </c>
      <c r="AH53" s="358"/>
      <c r="AI53" s="359">
        <v>133</v>
      </c>
      <c r="AJ53" s="359">
        <v>140</v>
      </c>
      <c r="AK53" s="359">
        <v>5.5</v>
      </c>
      <c r="AL53" s="359">
        <v>8.5</v>
      </c>
      <c r="AM53" s="359"/>
      <c r="AN53" s="359"/>
      <c r="AO53" s="359">
        <v>3140</v>
      </c>
    </row>
    <row r="54" spans="13:41" ht="15" thickBot="1">
      <c r="M54" t="s">
        <v>261</v>
      </c>
      <c r="N54">
        <v>101</v>
      </c>
      <c r="O54">
        <v>536.7</v>
      </c>
      <c r="P54">
        <v>210</v>
      </c>
      <c r="Q54">
        <v>10.8</v>
      </c>
      <c r="R54">
        <v>17.4</v>
      </c>
      <c r="S54">
        <v>12.7</v>
      </c>
      <c r="T54">
        <v>476.5</v>
      </c>
      <c r="U54">
        <v>12900</v>
      </c>
      <c r="AG54" s="358" t="s">
        <v>413</v>
      </c>
      <c r="AH54" s="358"/>
      <c r="AI54" s="359">
        <v>152</v>
      </c>
      <c r="AJ54" s="359">
        <v>160</v>
      </c>
      <c r="AK54" s="359">
        <v>6</v>
      </c>
      <c r="AL54" s="359">
        <v>9</v>
      </c>
      <c r="AM54" s="359"/>
      <c r="AN54" s="359"/>
      <c r="AO54" s="359">
        <v>3880</v>
      </c>
    </row>
    <row r="55" spans="13:41" ht="15" thickBot="1">
      <c r="M55" t="s">
        <v>23</v>
      </c>
      <c r="N55">
        <v>84.8</v>
      </c>
      <c r="O55">
        <v>534.9</v>
      </c>
      <c r="P55">
        <v>166.5</v>
      </c>
      <c r="Q55">
        <v>10.3</v>
      </c>
      <c r="R55">
        <v>16.5</v>
      </c>
      <c r="S55">
        <v>12.7</v>
      </c>
      <c r="T55">
        <v>476.5</v>
      </c>
      <c r="U55">
        <v>10800</v>
      </c>
      <c r="AG55" s="358" t="s">
        <v>414</v>
      </c>
      <c r="AH55" s="358"/>
      <c r="AI55" s="359">
        <v>171</v>
      </c>
      <c r="AJ55" s="359">
        <v>180</v>
      </c>
      <c r="AK55" s="359">
        <v>6</v>
      </c>
      <c r="AL55" s="359">
        <v>9.5</v>
      </c>
      <c r="AM55" s="359"/>
      <c r="AN55" s="359"/>
      <c r="AO55" s="359">
        <v>4530</v>
      </c>
    </row>
    <row r="56" spans="13:41" ht="15" thickBot="1">
      <c r="M56" t="s">
        <v>262</v>
      </c>
      <c r="N56">
        <v>92.1</v>
      </c>
      <c r="O56">
        <v>533.1</v>
      </c>
      <c r="P56">
        <v>209.3</v>
      </c>
      <c r="Q56">
        <v>10.1</v>
      </c>
      <c r="R56">
        <v>15.6</v>
      </c>
      <c r="S56">
        <v>12.7</v>
      </c>
      <c r="T56">
        <v>476.5</v>
      </c>
      <c r="U56">
        <v>11700</v>
      </c>
      <c r="AG56" s="358" t="s">
        <v>415</v>
      </c>
      <c r="AH56" s="358"/>
      <c r="AI56" s="359">
        <v>190</v>
      </c>
      <c r="AJ56" s="359">
        <v>200</v>
      </c>
      <c r="AK56" s="359">
        <v>6.5</v>
      </c>
      <c r="AL56" s="359">
        <v>10</v>
      </c>
      <c r="AM56" s="359"/>
      <c r="AN56" s="359"/>
      <c r="AO56" s="359">
        <v>5380</v>
      </c>
    </row>
    <row r="57" spans="13:41" ht="15" thickBot="1">
      <c r="M57" t="s">
        <v>25</v>
      </c>
      <c r="N57">
        <v>74.7</v>
      </c>
      <c r="O57">
        <v>529.1</v>
      </c>
      <c r="P57">
        <v>165.9</v>
      </c>
      <c r="Q57">
        <v>9.7</v>
      </c>
      <c r="R57">
        <v>13.6</v>
      </c>
      <c r="S57">
        <v>12.7</v>
      </c>
      <c r="T57">
        <v>476.5</v>
      </c>
      <c r="U57">
        <v>9520</v>
      </c>
      <c r="AG57" s="358" t="s">
        <v>416</v>
      </c>
      <c r="AH57" s="358"/>
      <c r="AI57" s="359">
        <v>210</v>
      </c>
      <c r="AJ57" s="359">
        <v>220</v>
      </c>
      <c r="AK57" s="359">
        <v>7</v>
      </c>
      <c r="AL57" s="359">
        <v>11</v>
      </c>
      <c r="AM57" s="359"/>
      <c r="AN57" s="359"/>
      <c r="AO57" s="359">
        <v>6430</v>
      </c>
    </row>
    <row r="58" spans="13:41" ht="15" thickBot="1">
      <c r="M58" t="s">
        <v>263</v>
      </c>
      <c r="N58">
        <v>82.2</v>
      </c>
      <c r="O58">
        <v>528.3</v>
      </c>
      <c r="P58">
        <v>208.8</v>
      </c>
      <c r="Q58">
        <v>9.6</v>
      </c>
      <c r="R58">
        <v>13.2</v>
      </c>
      <c r="S58">
        <v>12.7</v>
      </c>
      <c r="T58">
        <v>476.5</v>
      </c>
      <c r="U58">
        <v>10500</v>
      </c>
      <c r="AG58" s="358" t="s">
        <v>417</v>
      </c>
      <c r="AH58" s="358"/>
      <c r="AI58" s="359">
        <v>230</v>
      </c>
      <c r="AJ58" s="359">
        <v>240</v>
      </c>
      <c r="AK58" s="359">
        <v>7.5</v>
      </c>
      <c r="AL58" s="359">
        <v>12</v>
      </c>
      <c r="AM58" s="359"/>
      <c r="AN58" s="359"/>
      <c r="AO58" s="359">
        <v>7680</v>
      </c>
    </row>
    <row r="59" spans="13:41" ht="15" thickBot="1">
      <c r="M59" t="s">
        <v>26</v>
      </c>
      <c r="N59">
        <v>65.7</v>
      </c>
      <c r="O59">
        <v>524.7</v>
      </c>
      <c r="P59">
        <v>165.1</v>
      </c>
      <c r="Q59">
        <v>8.9</v>
      </c>
      <c r="R59">
        <v>11.4</v>
      </c>
      <c r="S59">
        <v>12.7</v>
      </c>
      <c r="T59">
        <v>476.5</v>
      </c>
      <c r="U59">
        <v>8370</v>
      </c>
      <c r="AG59" s="358" t="s">
        <v>418</v>
      </c>
      <c r="AH59" s="358"/>
      <c r="AI59" s="359">
        <v>250</v>
      </c>
      <c r="AJ59" s="359">
        <v>260</v>
      </c>
      <c r="AK59" s="359">
        <v>7.5</v>
      </c>
      <c r="AL59" s="359">
        <v>12.5</v>
      </c>
      <c r="AM59" s="359"/>
      <c r="AN59" s="359"/>
      <c r="AO59" s="359">
        <v>8680</v>
      </c>
    </row>
    <row r="60" spans="13:41" ht="15" thickBot="1">
      <c r="M60" t="s">
        <v>15</v>
      </c>
      <c r="N60">
        <v>161.4</v>
      </c>
      <c r="O60">
        <v>492</v>
      </c>
      <c r="P60">
        <v>199.4</v>
      </c>
      <c r="Q60">
        <v>18</v>
      </c>
      <c r="R60">
        <v>32</v>
      </c>
      <c r="S60">
        <v>10.2</v>
      </c>
      <c r="T60">
        <v>407.6</v>
      </c>
      <c r="U60">
        <v>20600</v>
      </c>
      <c r="AG60" s="358" t="s">
        <v>419</v>
      </c>
      <c r="AH60" s="358"/>
      <c r="AI60" s="359">
        <v>270</v>
      </c>
      <c r="AJ60" s="359">
        <v>280</v>
      </c>
      <c r="AK60" s="359">
        <v>8</v>
      </c>
      <c r="AL60" s="359">
        <v>13</v>
      </c>
      <c r="AM60" s="359"/>
      <c r="AN60" s="359"/>
      <c r="AO60" s="359">
        <v>9730</v>
      </c>
    </row>
    <row r="61" spans="13:41" ht="15" thickBot="1">
      <c r="M61" t="s">
        <v>18</v>
      </c>
      <c r="N61">
        <v>133.3</v>
      </c>
      <c r="O61">
        <v>480.6</v>
      </c>
      <c r="P61">
        <v>196.7</v>
      </c>
      <c r="Q61">
        <v>15.3</v>
      </c>
      <c r="R61">
        <v>26.3</v>
      </c>
      <c r="S61">
        <v>10.2</v>
      </c>
      <c r="T61">
        <v>407.6</v>
      </c>
      <c r="U61">
        <v>17000</v>
      </c>
      <c r="AG61" s="358" t="s">
        <v>420</v>
      </c>
      <c r="AH61" s="358"/>
      <c r="AI61" s="359">
        <v>290</v>
      </c>
      <c r="AJ61" s="359">
        <v>300</v>
      </c>
      <c r="AK61" s="359">
        <v>8.5</v>
      </c>
      <c r="AL61" s="359">
        <v>14</v>
      </c>
      <c r="AM61" s="359"/>
      <c r="AN61" s="359"/>
      <c r="AO61" s="359">
        <v>11250</v>
      </c>
    </row>
    <row r="62" spans="13:41" ht="15" thickBot="1">
      <c r="M62" t="s">
        <v>19</v>
      </c>
      <c r="N62">
        <v>105.8</v>
      </c>
      <c r="O62">
        <v>469.2</v>
      </c>
      <c r="P62">
        <v>194</v>
      </c>
      <c r="Q62">
        <v>12.6</v>
      </c>
      <c r="R62">
        <v>20.6</v>
      </c>
      <c r="S62">
        <v>10.2</v>
      </c>
      <c r="T62">
        <v>407.6</v>
      </c>
      <c r="U62">
        <v>13500</v>
      </c>
      <c r="AG62" s="358" t="s">
        <v>421</v>
      </c>
      <c r="AH62" s="358"/>
      <c r="AI62" s="359">
        <v>310</v>
      </c>
      <c r="AJ62" s="359">
        <v>300</v>
      </c>
      <c r="AK62" s="359">
        <v>9</v>
      </c>
      <c r="AL62" s="359">
        <v>15.5</v>
      </c>
      <c r="AM62" s="359"/>
      <c r="AN62" s="359"/>
      <c r="AO62" s="359">
        <v>12440</v>
      </c>
    </row>
    <row r="63" spans="13:41" ht="15" thickBot="1">
      <c r="M63" t="s">
        <v>264</v>
      </c>
      <c r="N63">
        <v>98.3</v>
      </c>
      <c r="O63">
        <v>467.2</v>
      </c>
      <c r="P63">
        <v>192.8</v>
      </c>
      <c r="Q63">
        <v>11.4</v>
      </c>
      <c r="R63">
        <v>19.6</v>
      </c>
      <c r="S63">
        <v>10.2</v>
      </c>
      <c r="T63">
        <v>407.6</v>
      </c>
      <c r="U63">
        <v>12500</v>
      </c>
      <c r="AG63" s="358" t="s">
        <v>422</v>
      </c>
      <c r="AH63" s="358"/>
      <c r="AI63" s="359">
        <v>330</v>
      </c>
      <c r="AJ63" s="359">
        <v>300</v>
      </c>
      <c r="AK63" s="359">
        <v>9.5</v>
      </c>
      <c r="AL63" s="359">
        <v>16.5</v>
      </c>
      <c r="AM63" s="359"/>
      <c r="AN63" s="359"/>
      <c r="AO63" s="359">
        <v>13350</v>
      </c>
    </row>
    <row r="64" spans="13:41" ht="15" thickBot="1">
      <c r="M64" t="s">
        <v>269</v>
      </c>
      <c r="N64">
        <v>82.1</v>
      </c>
      <c r="O64">
        <v>465.8</v>
      </c>
      <c r="P64">
        <v>155.3</v>
      </c>
      <c r="Q64">
        <v>10.5</v>
      </c>
      <c r="R64">
        <v>18.9</v>
      </c>
      <c r="S64">
        <v>10.2</v>
      </c>
      <c r="T64">
        <v>407.6</v>
      </c>
      <c r="U64">
        <v>10500</v>
      </c>
      <c r="AG64" s="358" t="s">
        <v>423</v>
      </c>
      <c r="AH64" s="358"/>
      <c r="AI64" s="359">
        <v>350</v>
      </c>
      <c r="AJ64" s="359">
        <v>300</v>
      </c>
      <c r="AK64" s="359">
        <v>10</v>
      </c>
      <c r="AL64" s="359">
        <v>17.5</v>
      </c>
      <c r="AM64" s="359"/>
      <c r="AN64" s="359"/>
      <c r="AO64" s="359">
        <v>14280</v>
      </c>
    </row>
    <row r="65" spans="13:41" ht="15" thickBot="1">
      <c r="M65" t="s">
        <v>265</v>
      </c>
      <c r="N65">
        <v>89.3</v>
      </c>
      <c r="O65">
        <v>463.4</v>
      </c>
      <c r="P65">
        <v>191.9</v>
      </c>
      <c r="Q65">
        <v>10.5</v>
      </c>
      <c r="R65">
        <v>17.7</v>
      </c>
      <c r="S65">
        <v>10.2</v>
      </c>
      <c r="T65">
        <v>407.6</v>
      </c>
      <c r="U65">
        <v>11400</v>
      </c>
      <c r="AG65" s="358" t="s">
        <v>424</v>
      </c>
      <c r="AH65" s="358"/>
      <c r="AI65" s="359">
        <v>390</v>
      </c>
      <c r="AJ65" s="359">
        <v>300</v>
      </c>
      <c r="AK65" s="359">
        <v>11</v>
      </c>
      <c r="AL65" s="359">
        <v>19</v>
      </c>
      <c r="AM65" s="359"/>
      <c r="AN65" s="359"/>
      <c r="AO65" s="359">
        <v>15900</v>
      </c>
    </row>
    <row r="66" spans="13:41" ht="15" thickBot="1">
      <c r="M66" t="s">
        <v>270</v>
      </c>
      <c r="N66">
        <v>74.2</v>
      </c>
      <c r="O66">
        <v>462</v>
      </c>
      <c r="P66">
        <v>154.4</v>
      </c>
      <c r="Q66">
        <v>9.6</v>
      </c>
      <c r="R66">
        <v>17</v>
      </c>
      <c r="S66">
        <v>10.2</v>
      </c>
      <c r="T66">
        <v>407.6</v>
      </c>
      <c r="U66">
        <v>9450</v>
      </c>
      <c r="AG66" s="358" t="s">
        <v>425</v>
      </c>
      <c r="AH66" s="358"/>
      <c r="AI66" s="359">
        <v>440</v>
      </c>
      <c r="AJ66" s="359">
        <v>300</v>
      </c>
      <c r="AK66" s="359">
        <v>11.5</v>
      </c>
      <c r="AL66" s="359">
        <v>21</v>
      </c>
      <c r="AM66" s="359"/>
      <c r="AN66" s="359"/>
      <c r="AO66" s="359">
        <v>17800</v>
      </c>
    </row>
    <row r="67" spans="13:41" ht="15" thickBot="1">
      <c r="M67" t="s">
        <v>266</v>
      </c>
      <c r="N67">
        <v>82</v>
      </c>
      <c r="O67">
        <v>460</v>
      </c>
      <c r="P67">
        <v>191.3</v>
      </c>
      <c r="Q67">
        <v>9.9</v>
      </c>
      <c r="R67">
        <v>16</v>
      </c>
      <c r="S67">
        <v>10.2</v>
      </c>
      <c r="T67">
        <v>407.6</v>
      </c>
      <c r="U67">
        <v>10400</v>
      </c>
      <c r="AG67" s="358" t="s">
        <v>426</v>
      </c>
      <c r="AH67" s="358"/>
      <c r="AI67" s="359">
        <v>490</v>
      </c>
      <c r="AJ67" s="359">
        <v>300</v>
      </c>
      <c r="AK67" s="359">
        <v>12</v>
      </c>
      <c r="AL67" s="359">
        <v>23</v>
      </c>
      <c r="AM67" s="359"/>
      <c r="AN67" s="359"/>
      <c r="AO67" s="359">
        <v>19750</v>
      </c>
    </row>
    <row r="68" spans="13:41" ht="15" thickBot="1">
      <c r="M68" t="s">
        <v>271</v>
      </c>
      <c r="N68">
        <v>67.2</v>
      </c>
      <c r="O68">
        <v>458</v>
      </c>
      <c r="P68">
        <v>153.8</v>
      </c>
      <c r="Q68">
        <v>9</v>
      </c>
      <c r="R68">
        <v>15</v>
      </c>
      <c r="S68">
        <v>10.2</v>
      </c>
      <c r="T68">
        <v>407.6</v>
      </c>
      <c r="U68">
        <v>8560</v>
      </c>
      <c r="AG68" s="358" t="s">
        <v>427</v>
      </c>
      <c r="AH68" s="358"/>
      <c r="AI68" s="359">
        <v>540</v>
      </c>
      <c r="AJ68" s="359">
        <v>300</v>
      </c>
      <c r="AK68" s="359">
        <v>12.5</v>
      </c>
      <c r="AL68" s="359">
        <v>24</v>
      </c>
      <c r="AM68" s="359"/>
      <c r="AN68" s="359"/>
      <c r="AO68" s="359">
        <v>21180</v>
      </c>
    </row>
    <row r="69" spans="13:41" ht="15" thickBot="1">
      <c r="M69" t="s">
        <v>267</v>
      </c>
      <c r="N69">
        <v>74.3</v>
      </c>
      <c r="O69">
        <v>457</v>
      </c>
      <c r="P69">
        <v>190.4</v>
      </c>
      <c r="Q69">
        <v>9</v>
      </c>
      <c r="R69">
        <v>14.5</v>
      </c>
      <c r="S69">
        <v>10.2</v>
      </c>
      <c r="T69">
        <v>407.6</v>
      </c>
      <c r="U69">
        <v>9460</v>
      </c>
      <c r="AG69" s="358" t="s">
        <v>428</v>
      </c>
      <c r="AH69" s="358"/>
      <c r="AI69" s="359">
        <v>590</v>
      </c>
      <c r="AJ69" s="359">
        <v>300</v>
      </c>
      <c r="AK69" s="359">
        <v>13</v>
      </c>
      <c r="AL69" s="359">
        <v>25</v>
      </c>
      <c r="AM69" s="359"/>
      <c r="AN69" s="359"/>
      <c r="AO69" s="359">
        <v>22650</v>
      </c>
    </row>
    <row r="70" spans="13:41" ht="15" thickBot="1">
      <c r="M70" t="s">
        <v>272</v>
      </c>
      <c r="N70">
        <v>59.8</v>
      </c>
      <c r="O70">
        <v>454.6</v>
      </c>
      <c r="P70">
        <v>152.9</v>
      </c>
      <c r="Q70">
        <v>8.1</v>
      </c>
      <c r="R70">
        <v>13.3</v>
      </c>
      <c r="S70">
        <v>10.2</v>
      </c>
      <c r="T70">
        <v>407.6</v>
      </c>
      <c r="U70">
        <v>7620</v>
      </c>
      <c r="AG70" s="358" t="s">
        <v>429</v>
      </c>
      <c r="AH70" s="358"/>
      <c r="AI70" s="359">
        <v>640</v>
      </c>
      <c r="AJ70" s="359">
        <v>300</v>
      </c>
      <c r="AK70" s="359">
        <v>13.5</v>
      </c>
      <c r="AL70" s="359">
        <v>26</v>
      </c>
      <c r="AM70" s="359"/>
      <c r="AN70" s="359"/>
      <c r="AO70" s="359">
        <v>24160</v>
      </c>
    </row>
    <row r="71" spans="13:41" ht="15" thickBot="1">
      <c r="M71" t="s">
        <v>268</v>
      </c>
      <c r="N71">
        <v>67.1</v>
      </c>
      <c r="O71">
        <v>453.4</v>
      </c>
      <c r="P71">
        <v>189.9</v>
      </c>
      <c r="Q71">
        <v>8.5</v>
      </c>
      <c r="R71">
        <v>12.7</v>
      </c>
      <c r="S71">
        <v>10.2</v>
      </c>
      <c r="T71">
        <v>407.6</v>
      </c>
      <c r="U71">
        <v>8550</v>
      </c>
      <c r="AG71" s="358" t="s">
        <v>430</v>
      </c>
      <c r="AH71" s="358"/>
      <c r="AI71" s="359">
        <v>690</v>
      </c>
      <c r="AJ71" s="359">
        <v>300</v>
      </c>
      <c r="AK71" s="359">
        <v>14.5</v>
      </c>
      <c r="AL71" s="359">
        <v>27</v>
      </c>
      <c r="AM71" s="359"/>
      <c r="AN71" s="359"/>
      <c r="AO71" s="359">
        <v>26050</v>
      </c>
    </row>
    <row r="72" spans="13:41" ht="15" thickBot="1">
      <c r="M72" t="s">
        <v>273</v>
      </c>
      <c r="N72">
        <v>52.3</v>
      </c>
      <c r="O72">
        <v>449.8</v>
      </c>
      <c r="P72">
        <v>152.4</v>
      </c>
      <c r="Q72">
        <v>7.6</v>
      </c>
      <c r="R72">
        <v>10.9</v>
      </c>
      <c r="S72">
        <v>10.2</v>
      </c>
      <c r="T72">
        <v>407.6</v>
      </c>
      <c r="U72">
        <v>6660</v>
      </c>
      <c r="AG72" s="358" t="s">
        <v>431</v>
      </c>
      <c r="AH72" s="358"/>
      <c r="AI72" s="359">
        <v>790</v>
      </c>
      <c r="AJ72" s="359">
        <v>300</v>
      </c>
      <c r="AK72" s="359">
        <v>15</v>
      </c>
      <c r="AL72" s="359">
        <v>28</v>
      </c>
      <c r="AM72" s="359"/>
      <c r="AN72" s="359"/>
      <c r="AO72" s="359">
        <v>28580</v>
      </c>
    </row>
    <row r="73" spans="13:41" ht="15" thickBot="1">
      <c r="M73" t="s">
        <v>22</v>
      </c>
      <c r="N73">
        <v>85.3</v>
      </c>
      <c r="O73">
        <v>417.2</v>
      </c>
      <c r="P73">
        <v>181.9</v>
      </c>
      <c r="Q73">
        <v>10.9</v>
      </c>
      <c r="R73">
        <v>18.2</v>
      </c>
      <c r="S73">
        <v>10.2</v>
      </c>
      <c r="T73">
        <v>360.4</v>
      </c>
      <c r="U73">
        <v>10900</v>
      </c>
      <c r="AG73" s="358" t="s">
        <v>432</v>
      </c>
      <c r="AH73" s="358"/>
      <c r="AI73" s="359">
        <v>890</v>
      </c>
      <c r="AJ73" s="359">
        <v>300</v>
      </c>
      <c r="AK73" s="359">
        <v>16</v>
      </c>
      <c r="AL73" s="359">
        <v>30</v>
      </c>
      <c r="AM73" s="359"/>
      <c r="AN73" s="359"/>
      <c r="AO73" s="359">
        <v>32050</v>
      </c>
    </row>
    <row r="74" spans="13:41" ht="15" thickBot="1">
      <c r="M74" t="s">
        <v>274</v>
      </c>
      <c r="N74">
        <v>74.2</v>
      </c>
      <c r="O74">
        <v>412.8</v>
      </c>
      <c r="P74">
        <v>179.5</v>
      </c>
      <c r="Q74">
        <v>9.5</v>
      </c>
      <c r="R74">
        <v>16</v>
      </c>
      <c r="S74">
        <v>10.2</v>
      </c>
      <c r="T74">
        <v>360.4</v>
      </c>
      <c r="U74">
        <v>9450</v>
      </c>
      <c r="AG74" s="358" t="s">
        <v>433</v>
      </c>
      <c r="AH74" s="358"/>
      <c r="AI74" s="359">
        <v>990</v>
      </c>
      <c r="AJ74" s="359">
        <v>300</v>
      </c>
      <c r="AK74" s="359">
        <v>16.5</v>
      </c>
      <c r="AL74" s="359">
        <v>31</v>
      </c>
      <c r="AM74" s="359"/>
      <c r="AN74" s="359"/>
      <c r="AO74" s="359">
        <v>34680</v>
      </c>
    </row>
    <row r="75" spans="13:41" ht="15" thickBot="1">
      <c r="M75" t="s">
        <v>275</v>
      </c>
      <c r="N75">
        <v>67.1</v>
      </c>
      <c r="O75">
        <v>409.4</v>
      </c>
      <c r="P75">
        <v>178.8</v>
      </c>
      <c r="Q75">
        <v>8.8</v>
      </c>
      <c r="R75">
        <v>14.3</v>
      </c>
      <c r="S75">
        <v>10.2</v>
      </c>
      <c r="T75">
        <v>360.4</v>
      </c>
      <c r="U75">
        <v>8550</v>
      </c>
      <c r="AG75" s="358" t="s">
        <v>434</v>
      </c>
      <c r="AH75" s="358"/>
      <c r="AI75" s="359">
        <v>100</v>
      </c>
      <c r="AJ75" s="359">
        <v>6</v>
      </c>
      <c r="AK75" s="359">
        <v>10</v>
      </c>
      <c r="AL75" s="359">
        <v>12</v>
      </c>
      <c r="AM75" s="359"/>
      <c r="AN75" s="359"/>
      <c r="AO75" s="359">
        <v>2600</v>
      </c>
    </row>
    <row r="76" spans="13:41" ht="15" thickBot="1">
      <c r="M76" t="s">
        <v>27</v>
      </c>
      <c r="N76">
        <v>53.3</v>
      </c>
      <c r="O76">
        <v>406.6</v>
      </c>
      <c r="P76">
        <v>143.3</v>
      </c>
      <c r="Q76">
        <v>7.9</v>
      </c>
      <c r="R76">
        <v>12.9</v>
      </c>
      <c r="S76">
        <v>10.2</v>
      </c>
      <c r="T76">
        <v>360.4</v>
      </c>
      <c r="U76">
        <v>6790</v>
      </c>
      <c r="AG76" s="358" t="s">
        <v>435</v>
      </c>
      <c r="AH76" s="358"/>
      <c r="AI76" s="359">
        <v>120</v>
      </c>
      <c r="AJ76" s="359">
        <v>120</v>
      </c>
      <c r="AK76" s="359">
        <v>6.5</v>
      </c>
      <c r="AL76" s="359">
        <v>11</v>
      </c>
      <c r="AM76" s="359"/>
      <c r="AN76" s="359"/>
      <c r="AO76" s="359">
        <v>3400</v>
      </c>
    </row>
    <row r="77" spans="13:41" ht="15" thickBot="1">
      <c r="M77" t="s">
        <v>276</v>
      </c>
      <c r="N77">
        <v>60.1</v>
      </c>
      <c r="O77">
        <v>406.4</v>
      </c>
      <c r="P77">
        <v>177.9</v>
      </c>
      <c r="Q77">
        <v>7.9</v>
      </c>
      <c r="R77">
        <v>12.8</v>
      </c>
      <c r="S77">
        <v>10.2</v>
      </c>
      <c r="T77">
        <v>360.4</v>
      </c>
      <c r="U77">
        <v>7650</v>
      </c>
      <c r="AG77" s="358" t="s">
        <v>436</v>
      </c>
      <c r="AH77" s="358"/>
      <c r="AI77" s="359">
        <v>140</v>
      </c>
      <c r="AJ77" s="359">
        <v>140</v>
      </c>
      <c r="AK77" s="359">
        <v>7</v>
      </c>
      <c r="AL77" s="359">
        <v>12</v>
      </c>
      <c r="AM77" s="359"/>
      <c r="AN77" s="359"/>
      <c r="AO77" s="359">
        <v>4300</v>
      </c>
    </row>
    <row r="78" spans="13:41" ht="15" thickBot="1">
      <c r="M78" t="s">
        <v>278</v>
      </c>
      <c r="N78">
        <v>46</v>
      </c>
      <c r="O78">
        <v>403.2</v>
      </c>
      <c r="P78">
        <v>142.2</v>
      </c>
      <c r="Q78">
        <v>6.8</v>
      </c>
      <c r="R78">
        <v>11.2</v>
      </c>
      <c r="S78">
        <v>10.2</v>
      </c>
      <c r="T78">
        <v>360.4</v>
      </c>
      <c r="U78">
        <v>5860</v>
      </c>
      <c r="AG78" s="358" t="s">
        <v>437</v>
      </c>
      <c r="AH78" s="358"/>
      <c r="AI78" s="359">
        <v>160</v>
      </c>
      <c r="AJ78" s="359">
        <v>160</v>
      </c>
      <c r="AK78" s="359">
        <v>8</v>
      </c>
      <c r="AL78" s="359">
        <v>13</v>
      </c>
      <c r="AM78" s="359"/>
      <c r="AN78" s="359"/>
      <c r="AO78" s="359">
        <v>5430</v>
      </c>
    </row>
    <row r="79" spans="13:41" ht="15" thickBot="1">
      <c r="M79" t="s">
        <v>277</v>
      </c>
      <c r="N79">
        <v>54.1</v>
      </c>
      <c r="O79">
        <v>402.6</v>
      </c>
      <c r="P79">
        <v>177.7</v>
      </c>
      <c r="Q79">
        <v>7.7</v>
      </c>
      <c r="R79">
        <v>10.9</v>
      </c>
      <c r="S79">
        <v>10.2</v>
      </c>
      <c r="T79">
        <v>360.4</v>
      </c>
      <c r="U79">
        <v>6900</v>
      </c>
      <c r="AG79" s="358" t="s">
        <v>438</v>
      </c>
      <c r="AH79" s="358"/>
      <c r="AI79" s="359">
        <v>180</v>
      </c>
      <c r="AJ79" s="359">
        <v>180</v>
      </c>
      <c r="AK79" s="359">
        <v>8.5</v>
      </c>
      <c r="AL79" s="359">
        <v>14</v>
      </c>
      <c r="AM79" s="359"/>
      <c r="AN79" s="359"/>
      <c r="AO79" s="359">
        <v>6530</v>
      </c>
    </row>
    <row r="80" spans="13:41" ht="15" thickBot="1">
      <c r="M80" t="s">
        <v>279</v>
      </c>
      <c r="N80">
        <v>39</v>
      </c>
      <c r="O80">
        <v>398</v>
      </c>
      <c r="P80">
        <v>141.8</v>
      </c>
      <c r="Q80">
        <v>6.4</v>
      </c>
      <c r="R80">
        <v>8.6</v>
      </c>
      <c r="S80">
        <v>10.2</v>
      </c>
      <c r="T80">
        <v>360.4</v>
      </c>
      <c r="U80">
        <v>4970</v>
      </c>
      <c r="AG80" s="358" t="s">
        <v>439</v>
      </c>
      <c r="AH80" s="358"/>
      <c r="AI80" s="359">
        <v>200</v>
      </c>
      <c r="AJ80" s="359">
        <v>200</v>
      </c>
      <c r="AK80" s="359">
        <v>9</v>
      </c>
      <c r="AL80" s="359">
        <v>15</v>
      </c>
      <c r="AM80" s="359"/>
      <c r="AN80" s="359"/>
      <c r="AO80" s="359">
        <v>7810</v>
      </c>
    </row>
    <row r="81" spans="13:41" ht="15" thickBot="1">
      <c r="M81" t="s">
        <v>280</v>
      </c>
      <c r="N81">
        <v>67.1</v>
      </c>
      <c r="O81">
        <v>363.4</v>
      </c>
      <c r="P81">
        <v>173.2</v>
      </c>
      <c r="Q81">
        <v>9.1</v>
      </c>
      <c r="R81">
        <v>15.7</v>
      </c>
      <c r="S81">
        <v>10.2</v>
      </c>
      <c r="T81">
        <v>311.6</v>
      </c>
      <c r="U81">
        <v>8550</v>
      </c>
      <c r="AG81" s="358" t="s">
        <v>440</v>
      </c>
      <c r="AH81" s="358"/>
      <c r="AI81" s="359">
        <v>220</v>
      </c>
      <c r="AJ81" s="359">
        <v>220</v>
      </c>
      <c r="AK81" s="359">
        <v>9.5</v>
      </c>
      <c r="AL81" s="359">
        <v>16</v>
      </c>
      <c r="AM81" s="359"/>
      <c r="AN81" s="359"/>
      <c r="AO81" s="359">
        <v>9100</v>
      </c>
    </row>
    <row r="82" spans="13:41" ht="15" thickBot="1">
      <c r="M82" t="s">
        <v>281</v>
      </c>
      <c r="N82">
        <v>57</v>
      </c>
      <c r="O82">
        <v>358</v>
      </c>
      <c r="P82">
        <v>172.2</v>
      </c>
      <c r="Q82">
        <v>8.1</v>
      </c>
      <c r="R82">
        <v>13</v>
      </c>
      <c r="S82">
        <v>10.2</v>
      </c>
      <c r="T82">
        <v>311.6</v>
      </c>
      <c r="U82">
        <v>7260</v>
      </c>
      <c r="AG82" s="358" t="s">
        <v>441</v>
      </c>
      <c r="AH82" s="358"/>
      <c r="AI82" s="359">
        <v>240</v>
      </c>
      <c r="AJ82" s="359">
        <v>240</v>
      </c>
      <c r="AK82" s="359">
        <v>10</v>
      </c>
      <c r="AL82" s="359">
        <v>17</v>
      </c>
      <c r="AM82" s="359"/>
      <c r="AN82" s="359"/>
      <c r="AO82" s="359">
        <v>10600</v>
      </c>
    </row>
    <row r="83" spans="13:41" ht="15" thickBot="1">
      <c r="M83" t="s">
        <v>282</v>
      </c>
      <c r="N83">
        <v>51</v>
      </c>
      <c r="O83">
        <v>355</v>
      </c>
      <c r="P83">
        <v>171.5</v>
      </c>
      <c r="Q83">
        <v>7.4</v>
      </c>
      <c r="R83">
        <v>11.5</v>
      </c>
      <c r="S83">
        <v>10.2</v>
      </c>
      <c r="T83">
        <v>311.6</v>
      </c>
      <c r="U83">
        <v>6490</v>
      </c>
      <c r="AG83" s="358" t="s">
        <v>442</v>
      </c>
      <c r="AH83" s="358"/>
      <c r="AI83" s="359">
        <v>260</v>
      </c>
      <c r="AJ83" s="359">
        <v>260</v>
      </c>
      <c r="AK83" s="359">
        <v>10</v>
      </c>
      <c r="AL83" s="359">
        <v>17.5</v>
      </c>
      <c r="AM83" s="359"/>
      <c r="AN83" s="359"/>
      <c r="AO83" s="359">
        <v>11800</v>
      </c>
    </row>
    <row r="84" spans="13:41" ht="15" thickBot="1">
      <c r="M84" t="s">
        <v>284</v>
      </c>
      <c r="N84">
        <v>39.1</v>
      </c>
      <c r="O84">
        <v>353.4</v>
      </c>
      <c r="P84">
        <v>126</v>
      </c>
      <c r="Q84">
        <v>6.6</v>
      </c>
      <c r="R84">
        <v>10.7</v>
      </c>
      <c r="S84">
        <v>10.2</v>
      </c>
      <c r="T84">
        <v>311.6</v>
      </c>
      <c r="U84">
        <v>4980</v>
      </c>
      <c r="AG84" s="358" t="s">
        <v>443</v>
      </c>
      <c r="AH84" s="358"/>
      <c r="AI84" s="359">
        <v>280</v>
      </c>
      <c r="AJ84" s="359">
        <v>280</v>
      </c>
      <c r="AK84" s="359">
        <v>10.5</v>
      </c>
      <c r="AL84" s="359">
        <v>18</v>
      </c>
      <c r="AM84" s="359"/>
      <c r="AN84" s="359"/>
      <c r="AO84" s="359">
        <v>13100</v>
      </c>
    </row>
    <row r="85" spans="13:41" ht="15" thickBot="1">
      <c r="M85" t="s">
        <v>283</v>
      </c>
      <c r="N85">
        <v>45</v>
      </c>
      <c r="O85">
        <v>351.4</v>
      </c>
      <c r="P85">
        <v>171.1</v>
      </c>
      <c r="Q85">
        <v>7</v>
      </c>
      <c r="R85">
        <v>9.7</v>
      </c>
      <c r="S85">
        <v>10.2</v>
      </c>
      <c r="T85">
        <v>311.6</v>
      </c>
      <c r="U85">
        <v>5730</v>
      </c>
      <c r="AG85" s="358" t="s">
        <v>444</v>
      </c>
      <c r="AH85" s="358"/>
      <c r="AI85" s="359">
        <v>300</v>
      </c>
      <c r="AJ85" s="359">
        <v>300</v>
      </c>
      <c r="AK85" s="359">
        <v>11</v>
      </c>
      <c r="AL85" s="359">
        <v>19</v>
      </c>
      <c r="AM85" s="359"/>
      <c r="AN85" s="359"/>
      <c r="AO85" s="359">
        <v>14900</v>
      </c>
    </row>
    <row r="86" spans="13:41" ht="15" thickBot="1">
      <c r="M86" t="s">
        <v>285</v>
      </c>
      <c r="N86">
        <v>33.1</v>
      </c>
      <c r="O86">
        <v>349</v>
      </c>
      <c r="P86">
        <v>125.4</v>
      </c>
      <c r="Q86">
        <v>6</v>
      </c>
      <c r="R86">
        <v>8.5</v>
      </c>
      <c r="S86">
        <v>10.2</v>
      </c>
      <c r="T86">
        <v>311.6</v>
      </c>
      <c r="U86">
        <v>4210</v>
      </c>
      <c r="AG86" s="358" t="s">
        <v>445</v>
      </c>
      <c r="AH86" s="358"/>
      <c r="AI86" s="359">
        <v>320</v>
      </c>
      <c r="AJ86" s="359">
        <v>300</v>
      </c>
      <c r="AK86" s="359">
        <v>11.5</v>
      </c>
      <c r="AL86" s="359">
        <v>20.5</v>
      </c>
      <c r="AM86" s="359"/>
      <c r="AN86" s="359"/>
      <c r="AO86" s="359">
        <v>16100</v>
      </c>
    </row>
    <row r="87" spans="13:41" ht="15" thickBot="1">
      <c r="M87" t="s">
        <v>292</v>
      </c>
      <c r="N87">
        <v>32.8</v>
      </c>
      <c r="O87">
        <v>312.7</v>
      </c>
      <c r="P87">
        <v>102.4</v>
      </c>
      <c r="Q87">
        <v>6.6</v>
      </c>
      <c r="R87">
        <v>10.8</v>
      </c>
      <c r="S87">
        <v>7.6</v>
      </c>
      <c r="T87">
        <v>275.9</v>
      </c>
      <c r="U87">
        <v>4180</v>
      </c>
      <c r="AG87" s="358" t="s">
        <v>446</v>
      </c>
      <c r="AH87" s="358"/>
      <c r="AI87" s="359">
        <v>340</v>
      </c>
      <c r="AJ87" s="359">
        <v>300</v>
      </c>
      <c r="AK87" s="359">
        <v>12</v>
      </c>
      <c r="AL87" s="359">
        <v>21.5</v>
      </c>
      <c r="AM87" s="359"/>
      <c r="AN87" s="359"/>
      <c r="AO87" s="359">
        <v>17100</v>
      </c>
    </row>
    <row r="88" spans="13:41" ht="15" thickBot="1">
      <c r="M88" t="s">
        <v>289</v>
      </c>
      <c r="N88">
        <v>48.1</v>
      </c>
      <c r="O88">
        <v>311</v>
      </c>
      <c r="P88">
        <v>125.3</v>
      </c>
      <c r="Q88">
        <v>9</v>
      </c>
      <c r="R88">
        <v>14</v>
      </c>
      <c r="S88">
        <v>8.9</v>
      </c>
      <c r="T88">
        <v>265.2</v>
      </c>
      <c r="U88">
        <v>6120</v>
      </c>
      <c r="AG88" s="358" t="s">
        <v>447</v>
      </c>
      <c r="AH88" s="358"/>
      <c r="AI88" s="359">
        <v>360</v>
      </c>
      <c r="AJ88" s="359">
        <v>300</v>
      </c>
      <c r="AK88" s="359">
        <v>12.5</v>
      </c>
      <c r="AL88" s="359">
        <v>22.5</v>
      </c>
      <c r="AM88" s="359"/>
      <c r="AN88" s="359"/>
      <c r="AO88" s="359">
        <v>18100</v>
      </c>
    </row>
    <row r="89" spans="13:41" ht="15" thickBot="1">
      <c r="M89" t="s">
        <v>286</v>
      </c>
      <c r="N89">
        <v>54</v>
      </c>
      <c r="O89">
        <v>310.4</v>
      </c>
      <c r="P89">
        <v>166.9</v>
      </c>
      <c r="Q89">
        <v>7.9</v>
      </c>
      <c r="R89">
        <v>13.7</v>
      </c>
      <c r="S89">
        <v>8.9</v>
      </c>
      <c r="T89">
        <v>265.2</v>
      </c>
      <c r="U89">
        <v>6880</v>
      </c>
      <c r="AG89" s="358" t="s">
        <v>448</v>
      </c>
      <c r="AH89" s="358"/>
      <c r="AI89" s="359">
        <v>400</v>
      </c>
      <c r="AJ89" s="359">
        <v>300</v>
      </c>
      <c r="AK89" s="359">
        <v>13.5</v>
      </c>
      <c r="AL89" s="359">
        <v>24</v>
      </c>
      <c r="AM89" s="359"/>
      <c r="AN89" s="359"/>
      <c r="AO89" s="359">
        <v>19800</v>
      </c>
    </row>
    <row r="90" spans="13:41" ht="15" thickBot="1">
      <c r="M90" t="s">
        <v>293</v>
      </c>
      <c r="N90">
        <v>28.2</v>
      </c>
      <c r="O90">
        <v>308.7</v>
      </c>
      <c r="P90">
        <v>101.8</v>
      </c>
      <c r="Q90">
        <v>6</v>
      </c>
      <c r="R90">
        <v>8.8</v>
      </c>
      <c r="S90">
        <v>7.6</v>
      </c>
      <c r="T90">
        <v>275.9</v>
      </c>
      <c r="U90">
        <v>3590</v>
      </c>
      <c r="AG90" s="358" t="s">
        <v>449</v>
      </c>
      <c r="AH90" s="358"/>
      <c r="AI90" s="359">
        <v>450</v>
      </c>
      <c r="AJ90" s="359">
        <v>300</v>
      </c>
      <c r="AK90" s="359">
        <v>14</v>
      </c>
      <c r="AL90" s="359">
        <v>26</v>
      </c>
      <c r="AM90" s="359"/>
      <c r="AN90" s="359"/>
      <c r="AO90" s="359">
        <v>21800</v>
      </c>
    </row>
    <row r="91" spans="13:41" ht="15" thickBot="1">
      <c r="M91" t="s">
        <v>290</v>
      </c>
      <c r="N91">
        <v>41.9</v>
      </c>
      <c r="O91">
        <v>307.2</v>
      </c>
      <c r="P91">
        <v>124.3</v>
      </c>
      <c r="Q91">
        <v>8</v>
      </c>
      <c r="R91">
        <v>12.1</v>
      </c>
      <c r="S91">
        <v>8.9</v>
      </c>
      <c r="T91">
        <v>265.2</v>
      </c>
      <c r="U91">
        <v>5340</v>
      </c>
      <c r="AG91" s="358" t="s">
        <v>450</v>
      </c>
      <c r="AH91" s="358"/>
      <c r="AI91" s="359">
        <v>500</v>
      </c>
      <c r="AJ91" s="359">
        <v>300</v>
      </c>
      <c r="AK91" s="359">
        <v>14.5</v>
      </c>
      <c r="AL91" s="359">
        <v>28</v>
      </c>
      <c r="AM91" s="359"/>
      <c r="AN91" s="359"/>
      <c r="AO91" s="359">
        <v>23900</v>
      </c>
    </row>
    <row r="92" spans="13:41" ht="15" thickBot="1">
      <c r="M92" t="s">
        <v>287</v>
      </c>
      <c r="N92">
        <v>46.1</v>
      </c>
      <c r="O92">
        <v>306.6</v>
      </c>
      <c r="P92">
        <v>165.7</v>
      </c>
      <c r="Q92">
        <v>6.7</v>
      </c>
      <c r="R92">
        <v>11.8</v>
      </c>
      <c r="S92">
        <v>8.9</v>
      </c>
      <c r="T92">
        <v>265.2</v>
      </c>
      <c r="U92">
        <v>5870</v>
      </c>
      <c r="AG92" s="358" t="s">
        <v>451</v>
      </c>
      <c r="AH92" s="358"/>
      <c r="AI92" s="359">
        <v>550</v>
      </c>
      <c r="AJ92" s="359">
        <v>300</v>
      </c>
      <c r="AK92" s="359">
        <v>15</v>
      </c>
      <c r="AL92" s="359">
        <v>29</v>
      </c>
      <c r="AM92" s="359"/>
      <c r="AN92" s="359"/>
      <c r="AO92" s="359">
        <v>25400</v>
      </c>
    </row>
    <row r="93" spans="13:41" ht="15" thickBot="1">
      <c r="M93" t="s">
        <v>294</v>
      </c>
      <c r="N93">
        <v>24.8</v>
      </c>
      <c r="O93">
        <v>305.1</v>
      </c>
      <c r="P93">
        <v>101.6</v>
      </c>
      <c r="Q93">
        <v>5.8</v>
      </c>
      <c r="R93">
        <v>7</v>
      </c>
      <c r="S93">
        <v>7.6</v>
      </c>
      <c r="T93">
        <v>275.9</v>
      </c>
      <c r="U93">
        <v>3160</v>
      </c>
      <c r="AG93" s="358" t="s">
        <v>452</v>
      </c>
      <c r="AH93" s="358"/>
      <c r="AI93" s="359">
        <v>600</v>
      </c>
      <c r="AJ93" s="359">
        <v>300</v>
      </c>
      <c r="AK93" s="359">
        <v>15.5</v>
      </c>
      <c r="AL93" s="359">
        <v>30</v>
      </c>
      <c r="AM93" s="359"/>
      <c r="AN93" s="359"/>
      <c r="AO93" s="359">
        <v>27000</v>
      </c>
    </row>
    <row r="94" spans="13:41" ht="15" thickBot="1">
      <c r="M94" t="s">
        <v>291</v>
      </c>
      <c r="N94">
        <v>37</v>
      </c>
      <c r="O94">
        <v>304.4</v>
      </c>
      <c r="P94">
        <v>123.4</v>
      </c>
      <c r="Q94">
        <v>7.1</v>
      </c>
      <c r="R94">
        <v>10.7</v>
      </c>
      <c r="S94">
        <v>8.9</v>
      </c>
      <c r="T94">
        <v>265.2</v>
      </c>
      <c r="U94">
        <v>4720</v>
      </c>
      <c r="AG94" s="358" t="s">
        <v>453</v>
      </c>
      <c r="AH94" s="358"/>
      <c r="AI94" s="359">
        <v>650</v>
      </c>
      <c r="AJ94" s="359">
        <v>300</v>
      </c>
      <c r="AK94" s="359">
        <v>16</v>
      </c>
      <c r="AL94" s="359">
        <v>31</v>
      </c>
      <c r="AM94" s="359"/>
      <c r="AN94" s="359"/>
      <c r="AO94" s="359">
        <v>28600</v>
      </c>
    </row>
    <row r="95" spans="13:41" ht="15" thickBot="1">
      <c r="M95" t="s">
        <v>288</v>
      </c>
      <c r="N95">
        <v>40.3</v>
      </c>
      <c r="O95">
        <v>303.4</v>
      </c>
      <c r="P95">
        <v>165</v>
      </c>
      <c r="Q95">
        <v>6</v>
      </c>
      <c r="R95">
        <v>10.2</v>
      </c>
      <c r="S95">
        <v>8.9</v>
      </c>
      <c r="T95">
        <v>265.2</v>
      </c>
      <c r="U95">
        <v>5130</v>
      </c>
      <c r="AG95" s="358" t="s">
        <v>454</v>
      </c>
      <c r="AH95" s="358"/>
      <c r="AI95" s="359">
        <v>700</v>
      </c>
      <c r="AJ95" s="359">
        <v>300</v>
      </c>
      <c r="AK95" s="359">
        <v>17</v>
      </c>
      <c r="AL95" s="359">
        <v>32</v>
      </c>
      <c r="AM95" s="359"/>
      <c r="AN95" s="359"/>
      <c r="AO95" s="359">
        <v>30600</v>
      </c>
    </row>
    <row r="96" spans="13:41" ht="15" thickBot="1">
      <c r="M96" t="s">
        <v>298</v>
      </c>
      <c r="N96">
        <v>28.3</v>
      </c>
      <c r="O96">
        <v>260.4</v>
      </c>
      <c r="P96">
        <v>102.2</v>
      </c>
      <c r="Q96">
        <v>6.3</v>
      </c>
      <c r="R96">
        <v>10</v>
      </c>
      <c r="S96">
        <v>7.6</v>
      </c>
      <c r="T96">
        <v>225.2</v>
      </c>
      <c r="U96">
        <v>3610</v>
      </c>
      <c r="AG96" s="358" t="s">
        <v>455</v>
      </c>
      <c r="AH96" s="358"/>
      <c r="AI96" s="359">
        <v>800</v>
      </c>
      <c r="AJ96" s="359">
        <v>300</v>
      </c>
      <c r="AK96" s="359">
        <v>17.5</v>
      </c>
      <c r="AL96" s="359">
        <v>33</v>
      </c>
      <c r="AM96" s="359"/>
      <c r="AN96" s="359"/>
      <c r="AO96" s="359">
        <v>33400</v>
      </c>
    </row>
    <row r="97" spans="13:41" ht="15" thickBot="1">
      <c r="M97" t="s">
        <v>295</v>
      </c>
      <c r="N97">
        <v>43</v>
      </c>
      <c r="O97">
        <v>259.6</v>
      </c>
      <c r="P97">
        <v>147.3</v>
      </c>
      <c r="Q97">
        <v>7.2</v>
      </c>
      <c r="R97">
        <v>12.7</v>
      </c>
      <c r="S97">
        <v>7.6</v>
      </c>
      <c r="T97">
        <v>219</v>
      </c>
      <c r="U97">
        <v>5480</v>
      </c>
      <c r="AG97" s="358" t="s">
        <v>456</v>
      </c>
      <c r="AH97" s="358"/>
      <c r="AI97" s="359">
        <v>900</v>
      </c>
      <c r="AJ97" s="359">
        <v>300</v>
      </c>
      <c r="AK97" s="359">
        <v>18.5</v>
      </c>
      <c r="AL97" s="359">
        <v>35</v>
      </c>
      <c r="AM97" s="359"/>
      <c r="AN97" s="359"/>
      <c r="AO97" s="359">
        <v>37100</v>
      </c>
    </row>
    <row r="98" spans="13:41" ht="15" thickBot="1">
      <c r="M98" t="s">
        <v>299</v>
      </c>
      <c r="N98">
        <v>25.2</v>
      </c>
      <c r="O98">
        <v>257.2</v>
      </c>
      <c r="P98">
        <v>101.9</v>
      </c>
      <c r="Q98">
        <v>6</v>
      </c>
      <c r="R98">
        <v>8.4</v>
      </c>
      <c r="S98">
        <v>7.6</v>
      </c>
      <c r="T98">
        <v>225.2</v>
      </c>
      <c r="U98">
        <v>3200</v>
      </c>
      <c r="AG98" s="358" t="s">
        <v>457</v>
      </c>
      <c r="AH98" s="358"/>
      <c r="AI98" s="359">
        <v>1000</v>
      </c>
      <c r="AJ98" s="359">
        <v>300</v>
      </c>
      <c r="AK98" s="359">
        <v>19</v>
      </c>
      <c r="AL98" s="359">
        <v>36</v>
      </c>
      <c r="AM98" s="359"/>
      <c r="AN98" s="359"/>
      <c r="AO98" s="359">
        <v>40000</v>
      </c>
    </row>
    <row r="99" spans="13:21" ht="14.25">
      <c r="M99" t="s">
        <v>296</v>
      </c>
      <c r="N99">
        <v>37</v>
      </c>
      <c r="O99">
        <v>256</v>
      </c>
      <c r="P99">
        <v>146.4</v>
      </c>
      <c r="Q99">
        <v>6.3</v>
      </c>
      <c r="R99">
        <v>10.9</v>
      </c>
      <c r="S99">
        <v>7.6</v>
      </c>
      <c r="T99">
        <v>219</v>
      </c>
      <c r="U99">
        <v>4720</v>
      </c>
    </row>
    <row r="100" spans="13:21" ht="14.25">
      <c r="M100" t="s">
        <v>300</v>
      </c>
      <c r="N100">
        <v>22</v>
      </c>
      <c r="O100">
        <v>254</v>
      </c>
      <c r="P100">
        <v>101.6</v>
      </c>
      <c r="Q100">
        <v>5.7</v>
      </c>
      <c r="R100">
        <v>6.8</v>
      </c>
      <c r="S100">
        <v>7.6</v>
      </c>
      <c r="T100">
        <v>225.2</v>
      </c>
      <c r="U100">
        <v>2800</v>
      </c>
    </row>
    <row r="101" spans="13:21" ht="14.25">
      <c r="M101" t="s">
        <v>297</v>
      </c>
      <c r="N101">
        <v>31.1</v>
      </c>
      <c r="O101">
        <v>251.4</v>
      </c>
      <c r="P101">
        <v>146.1</v>
      </c>
      <c r="Q101">
        <v>6</v>
      </c>
      <c r="R101">
        <v>8.6</v>
      </c>
      <c r="S101">
        <v>7.6</v>
      </c>
      <c r="T101">
        <v>219</v>
      </c>
      <c r="U101">
        <v>3970</v>
      </c>
    </row>
    <row r="102" spans="13:21" ht="14.25">
      <c r="M102" t="s">
        <v>301</v>
      </c>
      <c r="N102">
        <v>30</v>
      </c>
      <c r="O102">
        <v>206.8</v>
      </c>
      <c r="P102">
        <v>133.9</v>
      </c>
      <c r="Q102">
        <v>6.4</v>
      </c>
      <c r="R102">
        <v>9.6</v>
      </c>
      <c r="S102">
        <v>7.6</v>
      </c>
      <c r="T102">
        <v>172.4</v>
      </c>
      <c r="U102">
        <v>3820</v>
      </c>
    </row>
    <row r="103" spans="13:21" ht="14.25">
      <c r="M103" t="s">
        <v>302</v>
      </c>
      <c r="N103">
        <v>25.1</v>
      </c>
      <c r="O103">
        <v>203.2</v>
      </c>
      <c r="P103">
        <v>133.2</v>
      </c>
      <c r="Q103">
        <v>5.7</v>
      </c>
      <c r="R103">
        <v>7.8</v>
      </c>
      <c r="S103">
        <v>7.6</v>
      </c>
      <c r="T103">
        <v>172.4</v>
      </c>
      <c r="U103">
        <v>3200</v>
      </c>
    </row>
    <row r="104" spans="13:21" ht="14.25">
      <c r="M104" t="s">
        <v>303</v>
      </c>
      <c r="N104">
        <v>23.1</v>
      </c>
      <c r="O104">
        <v>203.2</v>
      </c>
      <c r="P104">
        <v>101.8</v>
      </c>
      <c r="Q104">
        <v>5.4</v>
      </c>
      <c r="R104">
        <v>9.3</v>
      </c>
      <c r="S104">
        <v>7.6</v>
      </c>
      <c r="T104">
        <v>169.4</v>
      </c>
      <c r="U104">
        <v>2940</v>
      </c>
    </row>
    <row r="105" spans="13:21" ht="14.25">
      <c r="M105" t="s">
        <v>304</v>
      </c>
      <c r="N105">
        <v>19</v>
      </c>
      <c r="O105">
        <v>177.8</v>
      </c>
      <c r="P105">
        <v>101.2</v>
      </c>
      <c r="Q105">
        <v>4.8</v>
      </c>
      <c r="R105">
        <v>7.9</v>
      </c>
      <c r="S105">
        <v>7.6</v>
      </c>
      <c r="T105">
        <v>146.8</v>
      </c>
      <c r="U105">
        <v>2430</v>
      </c>
    </row>
    <row r="106" spans="13:21" ht="14.25">
      <c r="M106" t="s">
        <v>305</v>
      </c>
      <c r="N106">
        <v>16</v>
      </c>
      <c r="O106">
        <v>152.4</v>
      </c>
      <c r="P106">
        <v>88.7</v>
      </c>
      <c r="Q106">
        <v>4.5</v>
      </c>
      <c r="R106">
        <v>7.7</v>
      </c>
      <c r="S106">
        <v>7.6</v>
      </c>
      <c r="T106">
        <v>121.8</v>
      </c>
      <c r="U106">
        <v>2030</v>
      </c>
    </row>
    <row r="107" spans="13:21" ht="14.25">
      <c r="M107" t="s">
        <v>306</v>
      </c>
      <c r="N107">
        <v>13</v>
      </c>
      <c r="O107">
        <v>127</v>
      </c>
      <c r="P107">
        <v>76</v>
      </c>
      <c r="Q107">
        <v>4</v>
      </c>
      <c r="R107">
        <v>7.6</v>
      </c>
      <c r="S107">
        <v>7.6</v>
      </c>
      <c r="T107">
        <v>96.6</v>
      </c>
      <c r="U107">
        <v>1650</v>
      </c>
    </row>
  </sheetData>
  <sheetProtection selectLockedCells="1" selectUnlockedCells="1"/>
  <mergeCells count="6">
    <mergeCell ref="AG6:AG9"/>
    <mergeCell ref="E29:F29"/>
    <mergeCell ref="G29:H29"/>
    <mergeCell ref="F30:F31"/>
    <mergeCell ref="G30:G31"/>
    <mergeCell ref="H30:H31"/>
  </mergeCells>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sheetPr codeName="Sheet3"/>
  <dimension ref="A1:AF71"/>
  <sheetViews>
    <sheetView workbookViewId="0" topLeftCell="A44">
      <selection activeCell="X22" sqref="X22"/>
    </sheetView>
  </sheetViews>
  <sheetFormatPr defaultColWidth="9.00390625" defaultRowHeight="14.25"/>
  <cols>
    <col min="1" max="30" width="6.625" style="8" customWidth="1"/>
    <col min="31" max="31" width="7.00390625" style="8" customWidth="1"/>
    <col min="32" max="32" width="7.25390625" style="8" customWidth="1"/>
    <col min="33" max="16384" width="6.625" style="8" customWidth="1"/>
  </cols>
  <sheetData>
    <row r="1" spans="1:14" ht="14.25">
      <c r="A1" s="7" t="s">
        <v>80</v>
      </c>
      <c r="B1" s="7"/>
      <c r="C1" s="7"/>
      <c r="D1" s="7"/>
      <c r="E1" s="7"/>
      <c r="F1" s="7"/>
      <c r="G1" s="7"/>
      <c r="H1" s="7"/>
      <c r="I1" s="7"/>
      <c r="J1" s="7"/>
      <c r="K1" s="7"/>
      <c r="L1" s="7"/>
      <c r="M1" s="7"/>
      <c r="N1" s="7"/>
    </row>
    <row r="2" spans="1:32" ht="14.25">
      <c r="A2" s="7">
        <v>22</v>
      </c>
      <c r="B2" s="7">
        <v>22</v>
      </c>
      <c r="C2" s="7">
        <v>22</v>
      </c>
      <c r="D2" s="7">
        <v>22</v>
      </c>
      <c r="E2" s="7">
        <v>22</v>
      </c>
      <c r="F2" s="7">
        <v>22</v>
      </c>
      <c r="G2" s="7">
        <v>22</v>
      </c>
      <c r="H2" s="7">
        <v>22</v>
      </c>
      <c r="I2" s="7">
        <v>22</v>
      </c>
      <c r="J2" s="7">
        <v>22</v>
      </c>
      <c r="K2" s="7">
        <v>22</v>
      </c>
      <c r="L2" s="7">
        <v>22</v>
      </c>
      <c r="M2" s="7">
        <v>22</v>
      </c>
      <c r="N2" s="7"/>
      <c r="T2" s="18" t="s">
        <v>167</v>
      </c>
      <c r="U2" s="16"/>
      <c r="V2" s="16"/>
      <c r="W2" s="24" t="s">
        <v>172</v>
      </c>
      <c r="X2" s="16" t="s">
        <v>144</v>
      </c>
      <c r="Y2" s="16"/>
      <c r="Z2" s="16"/>
      <c r="AA2" s="18" t="s">
        <v>165</v>
      </c>
      <c r="AB2" s="16"/>
      <c r="AC2" s="16"/>
      <c r="AD2" s="16"/>
      <c r="AE2" s="24" t="s">
        <v>172</v>
      </c>
      <c r="AF2" s="17" t="s">
        <v>144</v>
      </c>
    </row>
    <row r="3" spans="1:32" ht="14.25">
      <c r="A3" s="7">
        <v>22</v>
      </c>
      <c r="B3" s="7">
        <v>22</v>
      </c>
      <c r="C3" s="7">
        <v>22</v>
      </c>
      <c r="D3" s="7">
        <v>22</v>
      </c>
      <c r="E3" s="7">
        <v>22</v>
      </c>
      <c r="F3" s="7">
        <v>22</v>
      </c>
      <c r="G3" s="7">
        <v>22</v>
      </c>
      <c r="H3" s="7">
        <v>22</v>
      </c>
      <c r="I3" s="7">
        <v>22</v>
      </c>
      <c r="J3" s="7">
        <v>22</v>
      </c>
      <c r="K3" s="7">
        <v>22</v>
      </c>
      <c r="L3" s="7">
        <v>22</v>
      </c>
      <c r="M3" s="7">
        <v>22</v>
      </c>
      <c r="N3" s="7"/>
      <c r="T3" s="18" t="s">
        <v>168</v>
      </c>
      <c r="U3" s="16"/>
      <c r="V3" s="16"/>
      <c r="W3" s="16" t="s">
        <v>172</v>
      </c>
      <c r="X3" s="16" t="s">
        <v>144</v>
      </c>
      <c r="Y3" s="16"/>
      <c r="Z3" s="16"/>
      <c r="AA3" s="18" t="s">
        <v>166</v>
      </c>
      <c r="AB3" s="16"/>
      <c r="AC3" s="16"/>
      <c r="AD3" s="16"/>
      <c r="AE3" s="16" t="s">
        <v>172</v>
      </c>
      <c r="AF3" s="17" t="s">
        <v>144</v>
      </c>
    </row>
    <row r="4" spans="1:32" ht="14.25">
      <c r="A4" s="7">
        <v>22</v>
      </c>
      <c r="B4" s="7">
        <v>22</v>
      </c>
      <c r="C4" s="7">
        <v>22</v>
      </c>
      <c r="D4" s="7">
        <v>22</v>
      </c>
      <c r="E4" s="7">
        <v>22</v>
      </c>
      <c r="F4" s="7">
        <v>22</v>
      </c>
      <c r="G4" s="7">
        <v>22</v>
      </c>
      <c r="H4" s="7">
        <v>22</v>
      </c>
      <c r="I4" s="7">
        <v>22</v>
      </c>
      <c r="J4" s="7">
        <v>22</v>
      </c>
      <c r="K4" s="7">
        <v>22</v>
      </c>
      <c r="L4" s="7">
        <v>22</v>
      </c>
      <c r="M4" s="7">
        <v>22</v>
      </c>
      <c r="N4" s="7"/>
      <c r="T4" s="18" t="s">
        <v>169</v>
      </c>
      <c r="U4" s="16"/>
      <c r="V4" s="16"/>
      <c r="W4" s="24" t="s">
        <v>172</v>
      </c>
      <c r="X4" s="16" t="s">
        <v>144</v>
      </c>
      <c r="Y4" s="16"/>
      <c r="Z4" s="16"/>
      <c r="AA4" s="18" t="s">
        <v>86</v>
      </c>
      <c r="AB4" s="16"/>
      <c r="AC4" s="16"/>
      <c r="AD4" s="16"/>
      <c r="AE4" s="23" t="s">
        <v>172</v>
      </c>
      <c r="AF4" s="17"/>
    </row>
    <row r="5" spans="1:32" ht="17.25">
      <c r="A5" s="7">
        <v>22</v>
      </c>
      <c r="B5" s="7">
        <v>22</v>
      </c>
      <c r="C5" s="7">
        <v>22</v>
      </c>
      <c r="D5" s="7">
        <v>22</v>
      </c>
      <c r="E5" s="7">
        <v>22</v>
      </c>
      <c r="F5" s="7">
        <v>22</v>
      </c>
      <c r="G5" s="7">
        <v>22</v>
      </c>
      <c r="H5" s="7">
        <v>22</v>
      </c>
      <c r="I5" s="7">
        <v>22</v>
      </c>
      <c r="J5" s="7">
        <v>22</v>
      </c>
      <c r="K5" s="7">
        <v>22</v>
      </c>
      <c r="L5" s="7">
        <v>22</v>
      </c>
      <c r="M5" s="7">
        <v>22</v>
      </c>
      <c r="N5" s="7"/>
      <c r="T5" s="18" t="s">
        <v>164</v>
      </c>
      <c r="U5" s="16"/>
      <c r="V5" s="16"/>
      <c r="W5" s="23" t="s">
        <v>172</v>
      </c>
      <c r="X5" s="16" t="s">
        <v>160</v>
      </c>
      <c r="Y5" s="16"/>
      <c r="Z5" s="16"/>
      <c r="AA5" s="18" t="s">
        <v>163</v>
      </c>
      <c r="AB5" s="19"/>
      <c r="AC5" s="16"/>
      <c r="AD5" s="16"/>
      <c r="AE5" s="20" t="s">
        <v>172</v>
      </c>
      <c r="AF5" s="22" t="s">
        <v>161</v>
      </c>
    </row>
    <row r="6" spans="1:32" ht="14.25">
      <c r="A6" s="7">
        <v>22</v>
      </c>
      <c r="B6" s="7">
        <v>22</v>
      </c>
      <c r="C6" s="7">
        <v>22</v>
      </c>
      <c r="D6" s="7">
        <v>22</v>
      </c>
      <c r="E6" s="7">
        <v>22</v>
      </c>
      <c r="F6" s="7">
        <v>22</v>
      </c>
      <c r="G6" s="7">
        <v>22</v>
      </c>
      <c r="H6" s="7">
        <v>22</v>
      </c>
      <c r="I6" s="7">
        <v>22</v>
      </c>
      <c r="J6" s="7">
        <v>22</v>
      </c>
      <c r="K6" s="7">
        <v>22</v>
      </c>
      <c r="L6" s="7">
        <v>22</v>
      </c>
      <c r="M6" s="7">
        <v>22</v>
      </c>
      <c r="N6" s="7"/>
      <c r="P6" s="8" t="s">
        <v>124</v>
      </c>
      <c r="T6" s="18" t="s">
        <v>92</v>
      </c>
      <c r="U6" s="16"/>
      <c r="V6" s="16"/>
      <c r="W6" s="17" t="s">
        <v>172</v>
      </c>
      <c r="X6" s="16"/>
      <c r="Y6" s="16"/>
      <c r="Z6" s="16"/>
      <c r="AA6" s="21" t="s">
        <v>162</v>
      </c>
      <c r="AB6" s="16"/>
      <c r="AC6" s="16"/>
      <c r="AD6" s="16"/>
      <c r="AE6" s="20" t="s">
        <v>172</v>
      </c>
      <c r="AF6" s="17"/>
    </row>
    <row r="7" spans="1:16" ht="14.25">
      <c r="A7" s="7">
        <v>22</v>
      </c>
      <c r="B7" s="7">
        <v>22</v>
      </c>
      <c r="C7" s="7">
        <v>22</v>
      </c>
      <c r="D7" s="7">
        <v>22</v>
      </c>
      <c r="E7" s="7">
        <v>22</v>
      </c>
      <c r="F7" s="7">
        <v>22</v>
      </c>
      <c r="G7" s="7">
        <v>22</v>
      </c>
      <c r="H7" s="7">
        <v>22</v>
      </c>
      <c r="I7" s="7">
        <v>22</v>
      </c>
      <c r="J7" s="7">
        <v>22</v>
      </c>
      <c r="K7" s="7">
        <v>22</v>
      </c>
      <c r="L7" s="7">
        <v>22</v>
      </c>
      <c r="M7" s="7">
        <v>22</v>
      </c>
      <c r="N7" s="7"/>
      <c r="P7" s="8" t="s">
        <v>125</v>
      </c>
    </row>
    <row r="8" spans="1:14" ht="14.25">
      <c r="A8" s="7">
        <v>22</v>
      </c>
      <c r="B8" s="7">
        <v>22</v>
      </c>
      <c r="C8" s="7">
        <v>22</v>
      </c>
      <c r="D8" s="7">
        <v>22</v>
      </c>
      <c r="E8" s="7">
        <v>22</v>
      </c>
      <c r="F8" s="7">
        <v>22</v>
      </c>
      <c r="G8" s="7">
        <v>22</v>
      </c>
      <c r="H8" s="7">
        <v>22</v>
      </c>
      <c r="I8" s="7">
        <v>22</v>
      </c>
      <c r="J8" s="7">
        <v>99</v>
      </c>
      <c r="K8" s="7">
        <v>88</v>
      </c>
      <c r="L8" s="7">
        <v>88</v>
      </c>
      <c r="M8" s="7">
        <v>88</v>
      </c>
      <c r="N8" s="7"/>
    </row>
    <row r="9" spans="1:14" ht="14.25">
      <c r="A9" s="7">
        <v>22</v>
      </c>
      <c r="B9" s="7">
        <v>22</v>
      </c>
      <c r="C9" s="7">
        <v>22</v>
      </c>
      <c r="D9" s="7">
        <v>22</v>
      </c>
      <c r="E9" s="7">
        <v>22</v>
      </c>
      <c r="F9" s="7">
        <v>22</v>
      </c>
      <c r="G9" s="7">
        <v>22</v>
      </c>
      <c r="H9" s="7">
        <v>22</v>
      </c>
      <c r="I9" s="7">
        <v>99</v>
      </c>
      <c r="J9" s="7">
        <v>88</v>
      </c>
      <c r="K9" s="7">
        <v>88</v>
      </c>
      <c r="L9" s="7">
        <v>88</v>
      </c>
      <c r="M9" s="7">
        <v>88</v>
      </c>
      <c r="N9" s="7"/>
    </row>
    <row r="10" spans="1:14" ht="14.25">
      <c r="A10" s="7">
        <v>22</v>
      </c>
      <c r="B10" s="7">
        <v>22</v>
      </c>
      <c r="C10" s="7">
        <v>22</v>
      </c>
      <c r="D10" s="7">
        <v>22</v>
      </c>
      <c r="E10" s="7">
        <v>22</v>
      </c>
      <c r="F10" s="7">
        <v>22</v>
      </c>
      <c r="G10" s="7">
        <v>22</v>
      </c>
      <c r="H10" s="7">
        <v>99</v>
      </c>
      <c r="I10" s="7">
        <v>88</v>
      </c>
      <c r="J10" s="7">
        <v>88</v>
      </c>
      <c r="K10" s="7">
        <v>88</v>
      </c>
      <c r="L10" s="7">
        <v>88</v>
      </c>
      <c r="M10" s="7">
        <v>88</v>
      </c>
      <c r="N10" s="7"/>
    </row>
    <row r="11" spans="1:14" ht="14.25">
      <c r="A11" s="7">
        <v>22</v>
      </c>
      <c r="B11" s="7">
        <v>22</v>
      </c>
      <c r="C11" s="7">
        <v>22</v>
      </c>
      <c r="D11" s="7">
        <v>22</v>
      </c>
      <c r="E11" s="7">
        <v>22</v>
      </c>
      <c r="F11" s="7">
        <v>22</v>
      </c>
      <c r="G11" s="7">
        <v>99</v>
      </c>
      <c r="H11" s="7">
        <v>88</v>
      </c>
      <c r="I11" s="7">
        <v>88</v>
      </c>
      <c r="J11" s="7">
        <v>88</v>
      </c>
      <c r="K11" s="7">
        <v>88</v>
      </c>
      <c r="L11" s="7">
        <v>88</v>
      </c>
      <c r="M11" s="7">
        <v>88</v>
      </c>
      <c r="N11" s="7"/>
    </row>
    <row r="12" spans="1:14" ht="14.25">
      <c r="A12" s="7">
        <v>22</v>
      </c>
      <c r="B12" s="7">
        <v>22</v>
      </c>
      <c r="C12" s="7">
        <v>22</v>
      </c>
      <c r="D12" s="7">
        <v>22</v>
      </c>
      <c r="E12" s="7">
        <v>22</v>
      </c>
      <c r="F12" s="7">
        <v>99</v>
      </c>
      <c r="G12" s="7">
        <v>88</v>
      </c>
      <c r="H12" s="7">
        <v>88</v>
      </c>
      <c r="I12" s="7">
        <v>88</v>
      </c>
      <c r="J12" s="7">
        <v>88</v>
      </c>
      <c r="K12" s="7">
        <v>88</v>
      </c>
      <c r="L12" s="7">
        <v>88</v>
      </c>
      <c r="M12" s="7">
        <v>88</v>
      </c>
      <c r="N12" s="7"/>
    </row>
    <row r="13" spans="1:14" ht="14.25">
      <c r="A13" s="7">
        <v>22</v>
      </c>
      <c r="B13" s="7">
        <v>22</v>
      </c>
      <c r="C13" s="7">
        <v>22</v>
      </c>
      <c r="D13" s="7">
        <v>22</v>
      </c>
      <c r="E13" s="7">
        <v>99</v>
      </c>
      <c r="F13" s="7">
        <v>88</v>
      </c>
      <c r="G13" s="7">
        <v>88</v>
      </c>
      <c r="H13" s="7">
        <v>88</v>
      </c>
      <c r="I13" s="7">
        <v>88</v>
      </c>
      <c r="J13" s="7">
        <v>88</v>
      </c>
      <c r="K13" s="7">
        <v>88</v>
      </c>
      <c r="L13" s="7">
        <v>88</v>
      </c>
      <c r="M13" s="7">
        <v>88</v>
      </c>
      <c r="N13" s="7"/>
    </row>
    <row r="14" spans="1:14" ht="14.25">
      <c r="A14" s="7">
        <v>22</v>
      </c>
      <c r="B14" s="7">
        <v>22</v>
      </c>
      <c r="C14" s="7">
        <v>22</v>
      </c>
      <c r="D14" s="7">
        <v>99</v>
      </c>
      <c r="E14" s="7">
        <v>88</v>
      </c>
      <c r="F14" s="7">
        <v>88</v>
      </c>
      <c r="G14" s="7">
        <v>88</v>
      </c>
      <c r="H14" s="7">
        <v>88</v>
      </c>
      <c r="I14" s="7">
        <v>88</v>
      </c>
      <c r="J14" s="7">
        <v>88</v>
      </c>
      <c r="K14" s="7">
        <v>88</v>
      </c>
      <c r="L14" s="7">
        <v>88</v>
      </c>
      <c r="M14" s="7">
        <v>88</v>
      </c>
      <c r="N14" s="7"/>
    </row>
    <row r="15" spans="1:14" ht="14.25">
      <c r="A15" s="7">
        <v>22</v>
      </c>
      <c r="B15" s="7">
        <v>22</v>
      </c>
      <c r="C15" s="7">
        <v>99</v>
      </c>
      <c r="D15" s="7">
        <v>88</v>
      </c>
      <c r="E15" s="7">
        <v>88</v>
      </c>
      <c r="F15" s="7">
        <v>88</v>
      </c>
      <c r="G15" s="7">
        <v>88</v>
      </c>
      <c r="H15" s="7">
        <v>88</v>
      </c>
      <c r="I15" s="7">
        <v>88</v>
      </c>
      <c r="J15" s="7">
        <v>88</v>
      </c>
      <c r="K15" s="7">
        <v>88</v>
      </c>
      <c r="L15" s="7">
        <v>88</v>
      </c>
      <c r="M15" s="7">
        <v>88</v>
      </c>
      <c r="N15" s="7"/>
    </row>
    <row r="16" spans="1:14" ht="14.25">
      <c r="A16" s="7">
        <v>22</v>
      </c>
      <c r="B16" s="7">
        <v>22</v>
      </c>
      <c r="C16" s="7">
        <v>99</v>
      </c>
      <c r="D16" s="7">
        <v>88</v>
      </c>
      <c r="E16" s="7">
        <v>88</v>
      </c>
      <c r="F16" s="7">
        <v>88</v>
      </c>
      <c r="G16" s="7">
        <v>88</v>
      </c>
      <c r="H16" s="7">
        <v>88</v>
      </c>
      <c r="I16" s="7">
        <v>88</v>
      </c>
      <c r="J16" s="7">
        <v>88</v>
      </c>
      <c r="K16" s="7">
        <v>88</v>
      </c>
      <c r="L16" s="7">
        <v>88</v>
      </c>
      <c r="M16" s="7">
        <v>88</v>
      </c>
      <c r="N16" s="7"/>
    </row>
    <row r="17" spans="1:14" ht="14.25">
      <c r="A17" s="7"/>
      <c r="B17" s="7"/>
      <c r="C17" s="7"/>
      <c r="D17" s="7"/>
      <c r="E17" s="7"/>
      <c r="F17" s="7"/>
      <c r="G17" s="7"/>
      <c r="H17" s="7"/>
      <c r="I17" s="7"/>
      <c r="J17" s="7"/>
      <c r="K17" s="7"/>
      <c r="L17" s="7"/>
      <c r="M17" s="7"/>
      <c r="N17" s="7"/>
    </row>
    <row r="18" spans="1:14" ht="14.25">
      <c r="A18" s="7"/>
      <c r="B18" s="7"/>
      <c r="C18" s="7"/>
      <c r="D18" s="7"/>
      <c r="E18" s="7"/>
      <c r="F18" s="7"/>
      <c r="G18" s="7"/>
      <c r="H18" s="7"/>
      <c r="I18" s="7"/>
      <c r="J18" s="7"/>
      <c r="K18" s="7"/>
      <c r="L18" s="7"/>
      <c r="M18" s="7"/>
      <c r="N18" s="7"/>
    </row>
    <row r="19" spans="1:14" ht="14.25">
      <c r="A19" s="7">
        <f aca="true" t="shared" si="0" ref="A19:A31">A20+13</f>
        <v>183</v>
      </c>
      <c r="B19" s="7">
        <f aca="true" t="shared" si="1" ref="B19:M19">A19+1</f>
        <v>184</v>
      </c>
      <c r="C19" s="7">
        <f t="shared" si="1"/>
        <v>185</v>
      </c>
      <c r="D19" s="7">
        <f t="shared" si="1"/>
        <v>186</v>
      </c>
      <c r="E19" s="7">
        <f t="shared" si="1"/>
        <v>187</v>
      </c>
      <c r="F19" s="7">
        <f t="shared" si="1"/>
        <v>188</v>
      </c>
      <c r="G19" s="7">
        <f t="shared" si="1"/>
        <v>189</v>
      </c>
      <c r="H19" s="7">
        <f t="shared" si="1"/>
        <v>190</v>
      </c>
      <c r="I19" s="7">
        <f t="shared" si="1"/>
        <v>191</v>
      </c>
      <c r="J19" s="7">
        <f t="shared" si="1"/>
        <v>192</v>
      </c>
      <c r="K19" s="7">
        <f t="shared" si="1"/>
        <v>193</v>
      </c>
      <c r="L19" s="7">
        <f t="shared" si="1"/>
        <v>194</v>
      </c>
      <c r="M19" s="7">
        <f t="shared" si="1"/>
        <v>195</v>
      </c>
      <c r="N19" s="7"/>
    </row>
    <row r="20" spans="1:13" ht="14.25">
      <c r="A20" s="7">
        <f t="shared" si="0"/>
        <v>170</v>
      </c>
      <c r="B20" s="7">
        <f aca="true" t="shared" si="2" ref="B20:M20">A20+1</f>
        <v>171</v>
      </c>
      <c r="C20" s="7">
        <f t="shared" si="2"/>
        <v>172</v>
      </c>
      <c r="D20" s="7">
        <f t="shared" si="2"/>
        <v>173</v>
      </c>
      <c r="E20" s="7">
        <f t="shared" si="2"/>
        <v>174</v>
      </c>
      <c r="F20" s="7">
        <f t="shared" si="2"/>
        <v>175</v>
      </c>
      <c r="G20" s="7">
        <f t="shared" si="2"/>
        <v>176</v>
      </c>
      <c r="H20" s="7">
        <f t="shared" si="2"/>
        <v>177</v>
      </c>
      <c r="I20" s="7">
        <f t="shared" si="2"/>
        <v>178</v>
      </c>
      <c r="J20" s="7">
        <f t="shared" si="2"/>
        <v>179</v>
      </c>
      <c r="K20" s="7">
        <f t="shared" si="2"/>
        <v>180</v>
      </c>
      <c r="L20" s="7">
        <f t="shared" si="2"/>
        <v>181</v>
      </c>
      <c r="M20" s="7">
        <f t="shared" si="2"/>
        <v>182</v>
      </c>
    </row>
    <row r="21" spans="1:13" ht="14.25">
      <c r="A21" s="7">
        <f t="shared" si="0"/>
        <v>157</v>
      </c>
      <c r="B21" s="7">
        <f aca="true" t="shared" si="3" ref="B21:M21">A21+1</f>
        <v>158</v>
      </c>
      <c r="C21" s="7">
        <f t="shared" si="3"/>
        <v>159</v>
      </c>
      <c r="D21" s="7">
        <f t="shared" si="3"/>
        <v>160</v>
      </c>
      <c r="E21" s="7">
        <f t="shared" si="3"/>
        <v>161</v>
      </c>
      <c r="F21" s="7">
        <f t="shared" si="3"/>
        <v>162</v>
      </c>
      <c r="G21" s="7">
        <f t="shared" si="3"/>
        <v>163</v>
      </c>
      <c r="H21" s="7">
        <f t="shared" si="3"/>
        <v>164</v>
      </c>
      <c r="I21" s="7">
        <f t="shared" si="3"/>
        <v>165</v>
      </c>
      <c r="J21" s="7">
        <f t="shared" si="3"/>
        <v>166</v>
      </c>
      <c r="K21" s="7">
        <f t="shared" si="3"/>
        <v>167</v>
      </c>
      <c r="L21" s="7">
        <f t="shared" si="3"/>
        <v>168</v>
      </c>
      <c r="M21" s="7">
        <f t="shared" si="3"/>
        <v>169</v>
      </c>
    </row>
    <row r="22" spans="1:13" ht="14.25">
      <c r="A22" s="7">
        <f t="shared" si="0"/>
        <v>144</v>
      </c>
      <c r="B22" s="7">
        <f aca="true" t="shared" si="4" ref="B22:M22">A22+1</f>
        <v>145</v>
      </c>
      <c r="C22" s="7">
        <f t="shared" si="4"/>
        <v>146</v>
      </c>
      <c r="D22" s="7">
        <f t="shared" si="4"/>
        <v>147</v>
      </c>
      <c r="E22" s="7">
        <f t="shared" si="4"/>
        <v>148</v>
      </c>
      <c r="F22" s="7">
        <f t="shared" si="4"/>
        <v>149</v>
      </c>
      <c r="G22" s="7">
        <f t="shared" si="4"/>
        <v>150</v>
      </c>
      <c r="H22" s="7">
        <f t="shared" si="4"/>
        <v>151</v>
      </c>
      <c r="I22" s="7">
        <f t="shared" si="4"/>
        <v>152</v>
      </c>
      <c r="J22" s="7">
        <f t="shared" si="4"/>
        <v>153</v>
      </c>
      <c r="K22" s="7">
        <f t="shared" si="4"/>
        <v>154</v>
      </c>
      <c r="L22" s="7">
        <f t="shared" si="4"/>
        <v>155</v>
      </c>
      <c r="M22" s="7">
        <f t="shared" si="4"/>
        <v>156</v>
      </c>
    </row>
    <row r="23" spans="1:13" ht="14.25">
      <c r="A23" s="7">
        <f t="shared" si="0"/>
        <v>131</v>
      </c>
      <c r="B23" s="7">
        <f aca="true" t="shared" si="5" ref="B23:M23">A23+1</f>
        <v>132</v>
      </c>
      <c r="C23" s="7">
        <f t="shared" si="5"/>
        <v>133</v>
      </c>
      <c r="D23" s="7">
        <f t="shared" si="5"/>
        <v>134</v>
      </c>
      <c r="E23" s="7">
        <f t="shared" si="5"/>
        <v>135</v>
      </c>
      <c r="F23" s="7">
        <f t="shared" si="5"/>
        <v>136</v>
      </c>
      <c r="G23" s="7">
        <f t="shared" si="5"/>
        <v>137</v>
      </c>
      <c r="H23" s="7">
        <f t="shared" si="5"/>
        <v>138</v>
      </c>
      <c r="I23" s="7">
        <f t="shared" si="5"/>
        <v>139</v>
      </c>
      <c r="J23" s="7">
        <f t="shared" si="5"/>
        <v>140</v>
      </c>
      <c r="K23" s="7">
        <f t="shared" si="5"/>
        <v>141</v>
      </c>
      <c r="L23" s="7">
        <f t="shared" si="5"/>
        <v>142</v>
      </c>
      <c r="M23" s="7">
        <f t="shared" si="5"/>
        <v>143</v>
      </c>
    </row>
    <row r="24" spans="1:13" ht="14.25">
      <c r="A24" s="7">
        <f t="shared" si="0"/>
        <v>118</v>
      </c>
      <c r="B24" s="7">
        <f aca="true" t="shared" si="6" ref="B24:M24">A24+1</f>
        <v>119</v>
      </c>
      <c r="C24" s="7">
        <f t="shared" si="6"/>
        <v>120</v>
      </c>
      <c r="D24" s="7">
        <f t="shared" si="6"/>
        <v>121</v>
      </c>
      <c r="E24" s="7">
        <f t="shared" si="6"/>
        <v>122</v>
      </c>
      <c r="F24" s="7">
        <f t="shared" si="6"/>
        <v>123</v>
      </c>
      <c r="G24" s="7">
        <f t="shared" si="6"/>
        <v>124</v>
      </c>
      <c r="H24" s="7">
        <f t="shared" si="6"/>
        <v>125</v>
      </c>
      <c r="I24" s="7">
        <f t="shared" si="6"/>
        <v>126</v>
      </c>
      <c r="J24" s="7">
        <f t="shared" si="6"/>
        <v>127</v>
      </c>
      <c r="K24" s="7">
        <f t="shared" si="6"/>
        <v>128</v>
      </c>
      <c r="L24" s="7">
        <f t="shared" si="6"/>
        <v>129</v>
      </c>
      <c r="M24" s="7">
        <f t="shared" si="6"/>
        <v>130</v>
      </c>
    </row>
    <row r="25" spans="1:13" ht="14.25">
      <c r="A25" s="7">
        <f t="shared" si="0"/>
        <v>105</v>
      </c>
      <c r="B25" s="7">
        <f aca="true" t="shared" si="7" ref="B25:M25">A25+1</f>
        <v>106</v>
      </c>
      <c r="C25" s="7">
        <f t="shared" si="7"/>
        <v>107</v>
      </c>
      <c r="D25" s="7">
        <f t="shared" si="7"/>
        <v>108</v>
      </c>
      <c r="E25" s="7">
        <f t="shared" si="7"/>
        <v>109</v>
      </c>
      <c r="F25" s="7">
        <f t="shared" si="7"/>
        <v>110</v>
      </c>
      <c r="G25" s="7">
        <f t="shared" si="7"/>
        <v>111</v>
      </c>
      <c r="H25" s="7">
        <f t="shared" si="7"/>
        <v>112</v>
      </c>
      <c r="I25" s="7">
        <f t="shared" si="7"/>
        <v>113</v>
      </c>
      <c r="J25" s="7">
        <f t="shared" si="7"/>
        <v>114</v>
      </c>
      <c r="K25" s="7">
        <f t="shared" si="7"/>
        <v>115</v>
      </c>
      <c r="L25" s="7">
        <f t="shared" si="7"/>
        <v>116</v>
      </c>
      <c r="M25" s="7">
        <f t="shared" si="7"/>
        <v>117</v>
      </c>
    </row>
    <row r="26" spans="1:13" ht="14.25">
      <c r="A26" s="7">
        <f t="shared" si="0"/>
        <v>92</v>
      </c>
      <c r="B26" s="7">
        <f aca="true" t="shared" si="8" ref="B26:M26">A26+1</f>
        <v>93</v>
      </c>
      <c r="C26" s="7">
        <f t="shared" si="8"/>
        <v>94</v>
      </c>
      <c r="D26" s="7">
        <f t="shared" si="8"/>
        <v>95</v>
      </c>
      <c r="E26" s="7">
        <f t="shared" si="8"/>
        <v>96</v>
      </c>
      <c r="F26" s="7">
        <f t="shared" si="8"/>
        <v>97</v>
      </c>
      <c r="G26" s="7">
        <f t="shared" si="8"/>
        <v>98</v>
      </c>
      <c r="H26" s="7">
        <f t="shared" si="8"/>
        <v>99</v>
      </c>
      <c r="I26" s="7">
        <f t="shared" si="8"/>
        <v>100</v>
      </c>
      <c r="J26" s="7">
        <f t="shared" si="8"/>
        <v>101</v>
      </c>
      <c r="K26" s="7">
        <f t="shared" si="8"/>
        <v>102</v>
      </c>
      <c r="L26" s="7">
        <f t="shared" si="8"/>
        <v>103</v>
      </c>
      <c r="M26" s="7">
        <f t="shared" si="8"/>
        <v>104</v>
      </c>
    </row>
    <row r="27" spans="1:13" ht="14.25">
      <c r="A27" s="7">
        <f t="shared" si="0"/>
        <v>79</v>
      </c>
      <c r="B27" s="7">
        <f aca="true" t="shared" si="9" ref="B27:M27">A27+1</f>
        <v>80</v>
      </c>
      <c r="C27" s="7">
        <f t="shared" si="9"/>
        <v>81</v>
      </c>
      <c r="D27" s="7">
        <f t="shared" si="9"/>
        <v>82</v>
      </c>
      <c r="E27" s="7">
        <f t="shared" si="9"/>
        <v>83</v>
      </c>
      <c r="F27" s="7">
        <f t="shared" si="9"/>
        <v>84</v>
      </c>
      <c r="G27" s="7">
        <f t="shared" si="9"/>
        <v>85</v>
      </c>
      <c r="H27" s="7">
        <f t="shared" si="9"/>
        <v>86</v>
      </c>
      <c r="I27" s="7">
        <f t="shared" si="9"/>
        <v>87</v>
      </c>
      <c r="J27" s="7">
        <f t="shared" si="9"/>
        <v>88</v>
      </c>
      <c r="K27" s="7">
        <f t="shared" si="9"/>
        <v>89</v>
      </c>
      <c r="L27" s="7">
        <f t="shared" si="9"/>
        <v>90</v>
      </c>
      <c r="M27" s="7">
        <f t="shared" si="9"/>
        <v>91</v>
      </c>
    </row>
    <row r="28" spans="1:13" ht="14.25">
      <c r="A28" s="7">
        <f t="shared" si="0"/>
        <v>66</v>
      </c>
      <c r="B28" s="7">
        <f aca="true" t="shared" si="10" ref="B28:M28">A28+1</f>
        <v>67</v>
      </c>
      <c r="C28" s="7">
        <f t="shared" si="10"/>
        <v>68</v>
      </c>
      <c r="D28" s="7">
        <f t="shared" si="10"/>
        <v>69</v>
      </c>
      <c r="E28" s="7">
        <f t="shared" si="10"/>
        <v>70</v>
      </c>
      <c r="F28" s="7">
        <f t="shared" si="10"/>
        <v>71</v>
      </c>
      <c r="G28" s="7">
        <f t="shared" si="10"/>
        <v>72</v>
      </c>
      <c r="H28" s="7">
        <f t="shared" si="10"/>
        <v>73</v>
      </c>
      <c r="I28" s="7">
        <f t="shared" si="10"/>
        <v>74</v>
      </c>
      <c r="J28" s="7">
        <f t="shared" si="10"/>
        <v>75</v>
      </c>
      <c r="K28" s="7">
        <f t="shared" si="10"/>
        <v>76</v>
      </c>
      <c r="L28" s="7">
        <f t="shared" si="10"/>
        <v>77</v>
      </c>
      <c r="M28" s="7">
        <f t="shared" si="10"/>
        <v>78</v>
      </c>
    </row>
    <row r="29" spans="1:13" ht="14.25">
      <c r="A29" s="7">
        <f t="shared" si="0"/>
        <v>53</v>
      </c>
      <c r="B29" s="7">
        <f aca="true" t="shared" si="11" ref="B29:M29">A29+1</f>
        <v>54</v>
      </c>
      <c r="C29" s="7">
        <f t="shared" si="11"/>
        <v>55</v>
      </c>
      <c r="D29" s="7">
        <f t="shared" si="11"/>
        <v>56</v>
      </c>
      <c r="E29" s="7">
        <f t="shared" si="11"/>
        <v>57</v>
      </c>
      <c r="F29" s="7">
        <f t="shared" si="11"/>
        <v>58</v>
      </c>
      <c r="G29" s="7">
        <f t="shared" si="11"/>
        <v>59</v>
      </c>
      <c r="H29" s="7">
        <f t="shared" si="11"/>
        <v>60</v>
      </c>
      <c r="I29" s="7">
        <f t="shared" si="11"/>
        <v>61</v>
      </c>
      <c r="J29" s="7">
        <f t="shared" si="11"/>
        <v>62</v>
      </c>
      <c r="K29" s="7">
        <f t="shared" si="11"/>
        <v>63</v>
      </c>
      <c r="L29" s="7">
        <f t="shared" si="11"/>
        <v>64</v>
      </c>
      <c r="M29" s="7">
        <f t="shared" si="11"/>
        <v>65</v>
      </c>
    </row>
    <row r="30" spans="1:13" ht="14.25">
      <c r="A30" s="7">
        <f t="shared" si="0"/>
        <v>40</v>
      </c>
      <c r="B30" s="7">
        <f aca="true" t="shared" si="12" ref="B30:M30">A30+1</f>
        <v>41</v>
      </c>
      <c r="C30" s="7">
        <f t="shared" si="12"/>
        <v>42</v>
      </c>
      <c r="D30" s="7">
        <f t="shared" si="12"/>
        <v>43</v>
      </c>
      <c r="E30" s="7">
        <f t="shared" si="12"/>
        <v>44</v>
      </c>
      <c r="F30" s="7">
        <f t="shared" si="12"/>
        <v>45</v>
      </c>
      <c r="G30" s="7">
        <f t="shared" si="12"/>
        <v>46</v>
      </c>
      <c r="H30" s="7">
        <f t="shared" si="12"/>
        <v>47</v>
      </c>
      <c r="I30" s="7">
        <f t="shared" si="12"/>
        <v>48</v>
      </c>
      <c r="J30" s="7">
        <f t="shared" si="12"/>
        <v>49</v>
      </c>
      <c r="K30" s="7">
        <f t="shared" si="12"/>
        <v>50</v>
      </c>
      <c r="L30" s="7">
        <f t="shared" si="12"/>
        <v>51</v>
      </c>
      <c r="M30" s="7">
        <f t="shared" si="12"/>
        <v>52</v>
      </c>
    </row>
    <row r="31" spans="1:13" ht="14.25">
      <c r="A31" s="7">
        <f t="shared" si="0"/>
        <v>27</v>
      </c>
      <c r="B31" s="7">
        <f>A31+1</f>
        <v>28</v>
      </c>
      <c r="C31" s="7">
        <f aca="true" t="shared" si="13" ref="C31:M33">B31+1</f>
        <v>29</v>
      </c>
      <c r="D31" s="7">
        <f t="shared" si="13"/>
        <v>30</v>
      </c>
      <c r="E31" s="7">
        <f t="shared" si="13"/>
        <v>31</v>
      </c>
      <c r="F31" s="7">
        <f t="shared" si="13"/>
        <v>32</v>
      </c>
      <c r="G31" s="7">
        <f t="shared" si="13"/>
        <v>33</v>
      </c>
      <c r="H31" s="7">
        <f t="shared" si="13"/>
        <v>34</v>
      </c>
      <c r="I31" s="7">
        <f t="shared" si="13"/>
        <v>35</v>
      </c>
      <c r="J31" s="7">
        <f t="shared" si="13"/>
        <v>36</v>
      </c>
      <c r="K31" s="7">
        <f t="shared" si="13"/>
        <v>37</v>
      </c>
      <c r="L31" s="7">
        <f t="shared" si="13"/>
        <v>38</v>
      </c>
      <c r="M31" s="7">
        <f t="shared" si="13"/>
        <v>39</v>
      </c>
    </row>
    <row r="32" spans="1:13" s="7" customFormat="1" ht="14.25">
      <c r="A32" s="7">
        <f>A33+13</f>
        <v>14</v>
      </c>
      <c r="B32" s="7">
        <f>A32+1</f>
        <v>15</v>
      </c>
      <c r="C32" s="7">
        <f t="shared" si="13"/>
        <v>16</v>
      </c>
      <c r="D32" s="7">
        <f t="shared" si="13"/>
        <v>17</v>
      </c>
      <c r="E32" s="7">
        <f t="shared" si="13"/>
        <v>18</v>
      </c>
      <c r="F32" s="7">
        <f t="shared" si="13"/>
        <v>19</v>
      </c>
      <c r="G32" s="7">
        <f t="shared" si="13"/>
        <v>20</v>
      </c>
      <c r="H32" s="7">
        <f t="shared" si="13"/>
        <v>21</v>
      </c>
      <c r="I32" s="7">
        <f t="shared" si="13"/>
        <v>22</v>
      </c>
      <c r="J32" s="7">
        <f t="shared" si="13"/>
        <v>23</v>
      </c>
      <c r="K32" s="7">
        <f t="shared" si="13"/>
        <v>24</v>
      </c>
      <c r="L32" s="7">
        <f t="shared" si="13"/>
        <v>25</v>
      </c>
      <c r="M32" s="7">
        <f t="shared" si="13"/>
        <v>26</v>
      </c>
    </row>
    <row r="33" spans="1:13" s="7" customFormat="1" ht="14.25">
      <c r="A33" s="7">
        <v>1</v>
      </c>
      <c r="B33" s="7">
        <f>A33+1</f>
        <v>2</v>
      </c>
      <c r="C33" s="7">
        <f t="shared" si="13"/>
        <v>3</v>
      </c>
      <c r="D33" s="7">
        <f t="shared" si="13"/>
        <v>4</v>
      </c>
      <c r="E33" s="7">
        <f t="shared" si="13"/>
        <v>5</v>
      </c>
      <c r="F33" s="7">
        <f t="shared" si="13"/>
        <v>6</v>
      </c>
      <c r="G33" s="7">
        <f t="shared" si="13"/>
        <v>7</v>
      </c>
      <c r="H33" s="7">
        <f t="shared" si="13"/>
        <v>8</v>
      </c>
      <c r="I33" s="7">
        <f t="shared" si="13"/>
        <v>9</v>
      </c>
      <c r="J33" s="7">
        <f t="shared" si="13"/>
        <v>10</v>
      </c>
      <c r="K33" s="7">
        <f t="shared" si="13"/>
        <v>11</v>
      </c>
      <c r="L33" s="7">
        <f t="shared" si="13"/>
        <v>12</v>
      </c>
      <c r="M33" s="7">
        <f t="shared" si="13"/>
        <v>13</v>
      </c>
    </row>
    <row r="35" spans="1:14" ht="14.25">
      <c r="A35" s="7"/>
      <c r="B35" s="7"/>
      <c r="C35" s="7"/>
      <c r="D35" s="7"/>
      <c r="E35" s="7"/>
      <c r="F35" s="7"/>
      <c r="G35" s="7"/>
      <c r="H35" s="7"/>
      <c r="I35" s="7"/>
      <c r="J35" s="7"/>
      <c r="K35" s="7"/>
      <c r="L35" s="7"/>
      <c r="M35" s="7"/>
      <c r="N35" s="7"/>
    </row>
    <row r="37" spans="1:14" ht="14.25">
      <c r="A37" s="7"/>
      <c r="B37" s="7"/>
      <c r="C37" s="7"/>
      <c r="D37" s="7"/>
      <c r="E37" s="7"/>
      <c r="F37" s="7"/>
      <c r="G37" s="7"/>
      <c r="H37" s="7"/>
      <c r="I37" s="7"/>
      <c r="J37" s="7"/>
      <c r="K37" s="7"/>
      <c r="L37" s="7"/>
      <c r="M37" s="7"/>
      <c r="N37" s="7"/>
    </row>
    <row r="38" spans="1:20" ht="14.25">
      <c r="A38" s="7"/>
      <c r="B38" s="7"/>
      <c r="C38" s="7"/>
      <c r="D38" s="7"/>
      <c r="E38" s="7"/>
      <c r="F38" s="7"/>
      <c r="G38" s="7"/>
      <c r="H38" s="7"/>
      <c r="I38" s="7"/>
      <c r="J38" s="7"/>
      <c r="K38" s="7"/>
      <c r="L38" s="7"/>
      <c r="M38" s="7"/>
      <c r="N38" s="7"/>
      <c r="T38" s="8" t="s">
        <v>126</v>
      </c>
    </row>
    <row r="39" spans="1:14" ht="14.25">
      <c r="A39" s="7"/>
      <c r="B39" s="7"/>
      <c r="C39" s="7"/>
      <c r="D39" s="7"/>
      <c r="E39" s="7"/>
      <c r="F39" s="7"/>
      <c r="G39" s="7"/>
      <c r="H39" s="7"/>
      <c r="I39" s="7"/>
      <c r="J39" s="7"/>
      <c r="K39" s="7"/>
      <c r="L39" s="7"/>
      <c r="M39" s="7"/>
      <c r="N39" s="7"/>
    </row>
    <row r="40" spans="1:23" ht="14.25">
      <c r="A40" s="7"/>
      <c r="B40" s="7"/>
      <c r="C40" s="7"/>
      <c r="D40" s="7"/>
      <c r="E40" s="7"/>
      <c r="F40" s="7"/>
      <c r="G40" s="7"/>
      <c r="H40" s="7"/>
      <c r="I40" s="7"/>
      <c r="J40" s="7"/>
      <c r="K40" s="7"/>
      <c r="L40" s="7"/>
      <c r="M40" s="7"/>
      <c r="N40" s="7"/>
      <c r="T40" s="8">
        <v>20</v>
      </c>
      <c r="U40" s="8">
        <v>258</v>
      </c>
      <c r="V40" s="8">
        <v>20</v>
      </c>
      <c r="W40" s="8">
        <v>544</v>
      </c>
    </row>
    <row r="41" spans="1:23" ht="14.25">
      <c r="A41" s="7"/>
      <c r="B41" s="7"/>
      <c r="C41" s="7"/>
      <c r="D41" s="7"/>
      <c r="E41" s="7"/>
      <c r="F41" s="7"/>
      <c r="G41" s="7"/>
      <c r="H41" s="7"/>
      <c r="I41" s="7"/>
      <c r="J41" s="7"/>
      <c r="K41" s="7"/>
      <c r="L41" s="7"/>
      <c r="M41" s="7"/>
      <c r="N41" s="7"/>
      <c r="T41" s="8">
        <v>40</v>
      </c>
      <c r="U41" s="8">
        <v>140</v>
      </c>
      <c r="V41" s="8">
        <v>40</v>
      </c>
      <c r="W41" s="8">
        <v>310</v>
      </c>
    </row>
    <row r="42" spans="1:23" ht="14.25">
      <c r="A42" s="7"/>
      <c r="B42" s="7"/>
      <c r="C42" s="7"/>
      <c r="D42" s="7"/>
      <c r="E42" s="7"/>
      <c r="F42" s="7"/>
      <c r="G42" s="7"/>
      <c r="H42" s="7"/>
      <c r="I42" s="7"/>
      <c r="J42" s="7"/>
      <c r="K42" s="7"/>
      <c r="L42" s="7"/>
      <c r="M42" s="7"/>
      <c r="N42" s="7"/>
      <c r="T42" s="8">
        <v>60</v>
      </c>
      <c r="U42" s="8">
        <v>104</v>
      </c>
      <c r="V42" s="8">
        <v>60</v>
      </c>
      <c r="W42" s="8">
        <v>207</v>
      </c>
    </row>
    <row r="43" spans="1:23" ht="14.25">
      <c r="A43" s="7"/>
      <c r="B43" s="7"/>
      <c r="C43" s="7"/>
      <c r="D43" s="7"/>
      <c r="E43" s="7"/>
      <c r="F43" s="7"/>
      <c r="G43" s="7"/>
      <c r="H43" s="7"/>
      <c r="I43" s="7"/>
      <c r="J43" s="7"/>
      <c r="K43" s="7"/>
      <c r="L43" s="7"/>
      <c r="M43" s="7"/>
      <c r="N43" s="7"/>
      <c r="V43" s="8">
        <v>80</v>
      </c>
      <c r="W43" s="8">
        <v>139</v>
      </c>
    </row>
    <row r="44" spans="1:23" ht="14.25">
      <c r="A44" s="7"/>
      <c r="B44" s="7"/>
      <c r="C44" s="7"/>
      <c r="D44" s="7"/>
      <c r="E44" s="7"/>
      <c r="F44" s="7"/>
      <c r="G44" s="7"/>
      <c r="H44" s="7"/>
      <c r="I44" s="7"/>
      <c r="J44" s="7"/>
      <c r="K44" s="7"/>
      <c r="L44" s="7"/>
      <c r="M44" s="7"/>
      <c r="N44" s="7"/>
      <c r="O44" s="7"/>
      <c r="V44" s="8">
        <v>100</v>
      </c>
      <c r="W44" s="8">
        <v>114</v>
      </c>
    </row>
    <row r="45" spans="1:15" ht="14.25">
      <c r="A45" s="7"/>
      <c r="B45" s="7"/>
      <c r="C45" s="7"/>
      <c r="D45" s="7"/>
      <c r="E45" s="7"/>
      <c r="F45" s="7"/>
      <c r="G45" s="7"/>
      <c r="H45" s="7"/>
      <c r="I45" s="7"/>
      <c r="J45" s="7"/>
      <c r="K45" s="7"/>
      <c r="L45" s="7"/>
      <c r="M45" s="7"/>
      <c r="N45" s="7"/>
      <c r="O45" s="7"/>
    </row>
    <row r="46" spans="1:14" ht="14.25">
      <c r="A46" s="7"/>
      <c r="B46" s="7"/>
      <c r="C46" s="7"/>
      <c r="D46" s="7"/>
      <c r="E46" s="7"/>
      <c r="F46" s="7"/>
      <c r="G46" s="7"/>
      <c r="H46" s="7"/>
      <c r="I46" s="7"/>
      <c r="J46" s="7"/>
      <c r="K46" s="7"/>
      <c r="L46" s="7"/>
      <c r="M46" s="7"/>
      <c r="N46" s="7"/>
    </row>
    <row r="47" spans="1:14" ht="14.25">
      <c r="A47" s="7"/>
      <c r="B47" s="7"/>
      <c r="C47" s="7"/>
      <c r="D47" s="7"/>
      <c r="E47" s="7"/>
      <c r="F47" s="7"/>
      <c r="G47" s="7"/>
      <c r="H47" s="7"/>
      <c r="I47" s="7"/>
      <c r="J47" s="7"/>
      <c r="K47" s="7"/>
      <c r="L47" s="7"/>
      <c r="M47" s="7"/>
      <c r="N47" s="7"/>
    </row>
    <row r="48" ht="14.25">
      <c r="A48" s="7"/>
    </row>
    <row r="49" spans="1:20" ht="15">
      <c r="A49" s="15"/>
      <c r="B49" s="7"/>
      <c r="C49" s="7"/>
      <c r="D49" s="7"/>
      <c r="E49" s="7"/>
      <c r="F49" s="7"/>
      <c r="G49" s="7"/>
      <c r="H49" s="7"/>
      <c r="I49" s="7"/>
      <c r="J49" s="7"/>
      <c r="K49" s="7"/>
      <c r="L49" s="7"/>
      <c r="M49" s="7"/>
      <c r="N49" s="7"/>
      <c r="O49" s="7"/>
      <c r="T49" s="8" t="s">
        <v>128</v>
      </c>
    </row>
    <row r="50" spans="1:14" ht="14.25">
      <c r="A50" s="9"/>
      <c r="B50" s="7">
        <v>99</v>
      </c>
      <c r="C50" s="7">
        <v>10</v>
      </c>
      <c r="D50" s="7">
        <v>3.875</v>
      </c>
      <c r="E50" s="7">
        <v>3.875</v>
      </c>
      <c r="F50" s="7">
        <v>3.875</v>
      </c>
      <c r="G50" s="7">
        <v>3.875</v>
      </c>
      <c r="H50" s="7">
        <v>3.875</v>
      </c>
      <c r="I50" s="7">
        <v>3.875</v>
      </c>
      <c r="J50" s="7">
        <v>3.875</v>
      </c>
      <c r="K50" s="7">
        <v>3.875</v>
      </c>
      <c r="L50" s="7">
        <v>10</v>
      </c>
      <c r="M50" s="14">
        <v>40.66666793823242</v>
      </c>
      <c r="N50" s="14">
        <v>40.66666793823242</v>
      </c>
    </row>
    <row r="51" spans="1:23" ht="14.25">
      <c r="A51" s="14">
        <v>2</v>
      </c>
      <c r="B51" s="10">
        <v>95.0308837890625</v>
      </c>
      <c r="C51" s="10">
        <v>150.8568572998047</v>
      </c>
      <c r="D51" s="10">
        <v>157.83587646484375</v>
      </c>
      <c r="E51" s="10">
        <v>161.61166381835938</v>
      </c>
      <c r="F51" s="10">
        <v>165.24063110351562</v>
      </c>
      <c r="G51" s="10">
        <v>168.71804809570312</v>
      </c>
      <c r="H51" s="10">
        <v>172.04269409179688</v>
      </c>
      <c r="I51" s="10">
        <v>175.21580505371094</v>
      </c>
      <c r="J51" s="10">
        <v>178.23983764648438</v>
      </c>
      <c r="K51" s="10">
        <v>181.1174774169922</v>
      </c>
      <c r="L51" s="10">
        <v>186.02452087402344</v>
      </c>
      <c r="M51" s="10">
        <v>201.6908416748047</v>
      </c>
      <c r="N51" s="10">
        <v>209.63917541503906</v>
      </c>
      <c r="O51" s="8">
        <f aca="true" t="shared" si="14" ref="O51:O63">O52+A52/2+A51/2</f>
        <v>129</v>
      </c>
      <c r="P51" s="10">
        <f>B51</f>
        <v>95.0308837890625</v>
      </c>
      <c r="Q51" s="8">
        <f>Q52+A52/2+A51/2</f>
        <v>69</v>
      </c>
      <c r="R51" s="10">
        <f aca="true" t="shared" si="15" ref="R51:R56">N51</f>
        <v>209.63917541503906</v>
      </c>
      <c r="T51" s="8">
        <v>20</v>
      </c>
      <c r="U51" s="8">
        <v>258</v>
      </c>
      <c r="V51" s="8">
        <v>20</v>
      </c>
      <c r="W51" s="8">
        <v>544</v>
      </c>
    </row>
    <row r="52" spans="1:23" ht="14.25">
      <c r="A52" s="14">
        <v>10</v>
      </c>
      <c r="B52" s="10">
        <v>99.20931243896484</v>
      </c>
      <c r="C52" s="10">
        <v>159.26510620117188</v>
      </c>
      <c r="D52" s="10">
        <v>166.86375427246094</v>
      </c>
      <c r="E52" s="10">
        <v>170.9841766357422</v>
      </c>
      <c r="F52" s="10">
        <v>174.9502716064453</v>
      </c>
      <c r="G52" s="10">
        <v>178.7557373046875</v>
      </c>
      <c r="H52" s="10">
        <v>182.39859008789062</v>
      </c>
      <c r="I52" s="10">
        <v>185.8798370361328</v>
      </c>
      <c r="J52" s="10">
        <v>189.20191955566406</v>
      </c>
      <c r="K52" s="10">
        <v>192.36770629882812</v>
      </c>
      <c r="L52" s="10">
        <v>197.77684020996094</v>
      </c>
      <c r="M52" s="10">
        <v>215.15341186523438</v>
      </c>
      <c r="N52" s="10">
        <v>224.04449462890625</v>
      </c>
      <c r="O52" s="8">
        <f t="shared" si="14"/>
        <v>123</v>
      </c>
      <c r="P52" s="10">
        <f aca="true" t="shared" si="16" ref="P52:P65">B52</f>
        <v>99.20931243896484</v>
      </c>
      <c r="Q52" s="8">
        <f>Q53+A53/2+A52/2</f>
        <v>63</v>
      </c>
      <c r="R52" s="10">
        <f t="shared" si="15"/>
        <v>224.04449462890625</v>
      </c>
      <c r="T52" s="8">
        <v>40</v>
      </c>
      <c r="U52" s="8">
        <v>140</v>
      </c>
      <c r="V52" s="8">
        <v>40</v>
      </c>
      <c r="W52" s="8">
        <v>310</v>
      </c>
    </row>
    <row r="53" spans="1:23" ht="14.25">
      <c r="A53" s="14">
        <v>28</v>
      </c>
      <c r="B53" s="10">
        <v>120.1197738647461</v>
      </c>
      <c r="C53" s="10">
        <v>195.33839416503906</v>
      </c>
      <c r="D53" s="10">
        <v>204.9468536376953</v>
      </c>
      <c r="E53" s="10">
        <v>210.13954162597656</v>
      </c>
      <c r="F53" s="10">
        <v>215.10882568359375</v>
      </c>
      <c r="G53" s="10">
        <v>219.84649658203125</v>
      </c>
      <c r="H53" s="10">
        <v>224.35342407226562</v>
      </c>
      <c r="I53" s="10">
        <v>228.636962890625</v>
      </c>
      <c r="J53" s="10">
        <v>232.7084197998047</v>
      </c>
      <c r="K53" s="10">
        <v>236.58056640625</v>
      </c>
      <c r="L53" s="10">
        <v>243.2028350830078</v>
      </c>
      <c r="M53" s="10">
        <v>264.7610778808594</v>
      </c>
      <c r="N53" s="10">
        <v>276.1644287109375</v>
      </c>
      <c r="O53" s="8">
        <f t="shared" si="14"/>
        <v>104</v>
      </c>
      <c r="P53" s="10">
        <f t="shared" si="16"/>
        <v>120.1197738647461</v>
      </c>
      <c r="Q53" s="8">
        <f>Q54+A54/2+A53/2</f>
        <v>44</v>
      </c>
      <c r="R53" s="10">
        <f t="shared" si="15"/>
        <v>276.1644287109375</v>
      </c>
      <c r="T53" s="8">
        <v>60</v>
      </c>
      <c r="U53" s="8">
        <v>104</v>
      </c>
      <c r="V53" s="8">
        <v>60</v>
      </c>
      <c r="W53" s="8">
        <v>207</v>
      </c>
    </row>
    <row r="54" spans="1:23" ht="14.25">
      <c r="A54" s="14">
        <v>20</v>
      </c>
      <c r="B54" s="10">
        <v>209.4534149169922</v>
      </c>
      <c r="C54" s="10">
        <v>283.5288391113281</v>
      </c>
      <c r="D54" s="10">
        <v>292.37744140625</v>
      </c>
      <c r="E54" s="10">
        <v>296.9850769042969</v>
      </c>
      <c r="F54" s="10">
        <v>301.20281982421875</v>
      </c>
      <c r="G54" s="10">
        <v>305.01995849609375</v>
      </c>
      <c r="H54" s="10">
        <v>308.44879150390625</v>
      </c>
      <c r="I54" s="10">
        <v>311.52862548828125</v>
      </c>
      <c r="J54" s="10">
        <v>314.32916259765625</v>
      </c>
      <c r="K54" s="10">
        <v>316.950927734375</v>
      </c>
      <c r="L54" s="10">
        <v>321.5489196777344</v>
      </c>
      <c r="M54" s="10">
        <v>339.52325439453125</v>
      </c>
      <c r="N54" s="10">
        <v>350.9501953125</v>
      </c>
      <c r="O54" s="8">
        <f t="shared" si="14"/>
        <v>80</v>
      </c>
      <c r="P54" s="10">
        <f t="shared" si="16"/>
        <v>209.4534149169922</v>
      </c>
      <c r="Q54" s="8">
        <f>Q55+A55/2+A54/2</f>
        <v>20</v>
      </c>
      <c r="R54" s="10">
        <f t="shared" si="15"/>
        <v>350.9501953125</v>
      </c>
      <c r="V54" s="8">
        <v>80</v>
      </c>
      <c r="W54" s="8">
        <v>139</v>
      </c>
    </row>
    <row r="55" spans="1:23" ht="14.25">
      <c r="A55" s="14">
        <v>8</v>
      </c>
      <c r="B55" s="10">
        <v>270.9864807128906</v>
      </c>
      <c r="C55" s="10">
        <v>340.84979248046875</v>
      </c>
      <c r="D55" s="10">
        <v>347.3211669921875</v>
      </c>
      <c r="E55" s="10">
        <v>350.11968994140625</v>
      </c>
      <c r="F55" s="10">
        <v>352.01336669921875</v>
      </c>
      <c r="G55" s="10">
        <v>352.9501037597656</v>
      </c>
      <c r="H55" s="10">
        <v>352.9125061035156</v>
      </c>
      <c r="I55" s="10">
        <v>351.9354553222656</v>
      </c>
      <c r="J55" s="10">
        <v>350.1548767089844</v>
      </c>
      <c r="K55" s="10">
        <v>347.9873962402344</v>
      </c>
      <c r="L55" s="10">
        <v>346.12847900390625</v>
      </c>
      <c r="M55" s="10">
        <v>355.9775390625</v>
      </c>
      <c r="N55" s="10">
        <v>365.3531799316406</v>
      </c>
      <c r="O55" s="8">
        <f t="shared" si="14"/>
        <v>66</v>
      </c>
      <c r="P55" s="10">
        <f t="shared" si="16"/>
        <v>270.9864807128906</v>
      </c>
      <c r="Q55" s="8">
        <f>Q56+A56/2+A55/2</f>
        <v>6</v>
      </c>
      <c r="R55" s="10">
        <f t="shared" si="15"/>
        <v>365.3531799316406</v>
      </c>
      <c r="V55" s="8">
        <v>100</v>
      </c>
      <c r="W55" s="8">
        <v>114</v>
      </c>
    </row>
    <row r="56" spans="1:18" ht="14.25">
      <c r="A56" s="14">
        <v>2</v>
      </c>
      <c r="B56" s="10">
        <v>293.87652587890625</v>
      </c>
      <c r="C56" s="10">
        <v>361.1222839355469</v>
      </c>
      <c r="D56" s="10">
        <v>366.30743408203125</v>
      </c>
      <c r="E56" s="10">
        <v>368.15338134765625</v>
      </c>
      <c r="F56" s="10">
        <v>368.8474426269531</v>
      </c>
      <c r="G56" s="10">
        <v>368.3180236816406</v>
      </c>
      <c r="H56" s="10">
        <v>366.51116943359375</v>
      </c>
      <c r="I56" s="10">
        <v>363.3522644042969</v>
      </c>
      <c r="J56" s="10">
        <v>358.5322570800781</v>
      </c>
      <c r="K56" s="10">
        <v>350.3970031738281</v>
      </c>
      <c r="L56" s="10">
        <v>346.287841796875</v>
      </c>
      <c r="M56" s="10">
        <v>354.6224365234375</v>
      </c>
      <c r="N56" s="10">
        <v>363.11492919921875</v>
      </c>
      <c r="O56" s="8">
        <f t="shared" si="14"/>
        <v>61</v>
      </c>
      <c r="P56" s="10">
        <f t="shared" si="16"/>
        <v>293.87652587890625</v>
      </c>
      <c r="Q56" s="8">
        <f>A56/2</f>
        <v>1</v>
      </c>
      <c r="R56" s="10">
        <f t="shared" si="15"/>
        <v>363.11492919921875</v>
      </c>
    </row>
    <row r="57" spans="1:16" ht="14.25">
      <c r="A57" s="14">
        <v>7.25</v>
      </c>
      <c r="B57" s="10">
        <v>315.8471984863281</v>
      </c>
      <c r="C57" s="10">
        <v>380.16748046875</v>
      </c>
      <c r="D57" s="10">
        <v>383.9809265136719</v>
      </c>
      <c r="E57" s="10">
        <v>384.8238220214844</v>
      </c>
      <c r="F57" s="10">
        <v>384.271484375</v>
      </c>
      <c r="G57" s="10">
        <v>382.2445983886719</v>
      </c>
      <c r="H57" s="10">
        <v>378.6888427734375</v>
      </c>
      <c r="I57" s="10">
        <v>373.571044921875</v>
      </c>
      <c r="J57" s="10">
        <v>366.8806457519531</v>
      </c>
      <c r="K57" s="10"/>
      <c r="L57" s="10"/>
      <c r="M57" s="10"/>
      <c r="N57" s="10"/>
      <c r="O57" s="8">
        <f t="shared" si="14"/>
        <v>56.375</v>
      </c>
      <c r="P57" s="10">
        <f t="shared" si="16"/>
        <v>315.8471984863281</v>
      </c>
    </row>
    <row r="58" spans="1:16" ht="14.25">
      <c r="A58" s="14">
        <v>7.25</v>
      </c>
      <c r="B58" s="10">
        <v>349.38006591796875</v>
      </c>
      <c r="C58" s="10">
        <v>406.86505126953125</v>
      </c>
      <c r="D58" s="10">
        <v>407.95458984375</v>
      </c>
      <c r="E58" s="10">
        <v>406.8833312988281</v>
      </c>
      <c r="F58" s="10">
        <v>404.0401611328125</v>
      </c>
      <c r="G58" s="10">
        <v>399.37579345703125</v>
      </c>
      <c r="H58" s="10">
        <v>392.88720703125</v>
      </c>
      <c r="I58" s="10">
        <v>384.6272277832031</v>
      </c>
      <c r="J58" s="10"/>
      <c r="K58" s="10"/>
      <c r="L58" s="10"/>
      <c r="M58" s="10"/>
      <c r="N58" s="10"/>
      <c r="O58" s="8">
        <f t="shared" si="14"/>
        <v>49.125</v>
      </c>
      <c r="P58" s="10">
        <f t="shared" si="16"/>
        <v>349.38006591796875</v>
      </c>
    </row>
    <row r="59" spans="1:16" ht="14.25">
      <c r="A59" s="14">
        <v>7.25</v>
      </c>
      <c r="B59" s="10">
        <v>381.2397766113281</v>
      </c>
      <c r="C59" s="10">
        <v>428.9891357421875</v>
      </c>
      <c r="D59" s="10">
        <v>426.7817077636719</v>
      </c>
      <c r="E59" s="10">
        <v>423.47686767578125</v>
      </c>
      <c r="F59" s="10">
        <v>418.044189453125</v>
      </c>
      <c r="G59" s="10">
        <v>410.49468994140625</v>
      </c>
      <c r="H59" s="10">
        <v>400.9060363769531</v>
      </c>
      <c r="I59" s="10"/>
      <c r="J59" s="10"/>
      <c r="K59" s="10"/>
      <c r="L59" s="10"/>
      <c r="M59" s="10"/>
      <c r="N59" s="10"/>
      <c r="O59" s="8">
        <f t="shared" si="14"/>
        <v>41.875</v>
      </c>
      <c r="P59" s="10">
        <f t="shared" si="16"/>
        <v>381.2397766113281</v>
      </c>
    </row>
    <row r="60" spans="1:20" ht="14.25">
      <c r="A60" s="14">
        <v>7.25</v>
      </c>
      <c r="B60" s="10">
        <v>409.41448974609375</v>
      </c>
      <c r="C60" s="10">
        <v>444.6654357910156</v>
      </c>
      <c r="D60" s="10">
        <v>438.8350830078125</v>
      </c>
      <c r="E60" s="10">
        <v>433.15533447265625</v>
      </c>
      <c r="F60" s="10">
        <v>425.0403137207031</v>
      </c>
      <c r="G60" s="10">
        <v>414.5773620605469</v>
      </c>
      <c r="H60" s="10"/>
      <c r="I60" s="10"/>
      <c r="J60" s="10"/>
      <c r="K60" s="10"/>
      <c r="L60" s="10"/>
      <c r="M60" s="10"/>
      <c r="N60" s="10"/>
      <c r="O60" s="8">
        <f t="shared" si="14"/>
        <v>34.625</v>
      </c>
      <c r="P60" s="10">
        <f t="shared" si="16"/>
        <v>409.41448974609375</v>
      </c>
      <c r="T60" s="8" t="s">
        <v>127</v>
      </c>
    </row>
    <row r="61" spans="1:16" ht="14.25">
      <c r="A61" s="14">
        <v>7.25</v>
      </c>
      <c r="B61" s="10">
        <v>431.0334777832031</v>
      </c>
      <c r="C61" s="10">
        <v>452.1162414550781</v>
      </c>
      <c r="D61" s="10">
        <v>442.8492431640625</v>
      </c>
      <c r="E61" s="10">
        <v>434.9715881347656</v>
      </c>
      <c r="F61" s="10">
        <v>424.410400390625</v>
      </c>
      <c r="G61" s="10"/>
      <c r="H61" s="10"/>
      <c r="I61" s="10"/>
      <c r="J61" s="10"/>
      <c r="K61" s="10"/>
      <c r="L61" s="10"/>
      <c r="M61" s="10"/>
      <c r="N61" s="10"/>
      <c r="O61" s="8">
        <f t="shared" si="14"/>
        <v>27.375</v>
      </c>
      <c r="P61" s="10">
        <f t="shared" si="16"/>
        <v>431.0334777832031</v>
      </c>
    </row>
    <row r="62" spans="1:23" ht="14.25">
      <c r="A62" s="14">
        <v>7.25</v>
      </c>
      <c r="B62" s="10">
        <v>442.5599365234375</v>
      </c>
      <c r="C62" s="10">
        <v>449.90753173828125</v>
      </c>
      <c r="D62" s="10">
        <v>438.20355224609375</v>
      </c>
      <c r="E62" s="10">
        <v>428.7510070800781</v>
      </c>
      <c r="F62" s="10"/>
      <c r="G62" s="10"/>
      <c r="H62" s="10"/>
      <c r="I62" s="10"/>
      <c r="J62" s="10"/>
      <c r="K62" s="10"/>
      <c r="L62" s="10"/>
      <c r="M62" s="10"/>
      <c r="N62" s="7"/>
      <c r="O62" s="8">
        <f t="shared" si="14"/>
        <v>20.125</v>
      </c>
      <c r="P62" s="10">
        <f t="shared" si="16"/>
        <v>442.5599365234375</v>
      </c>
      <c r="T62" s="8">
        <v>20</v>
      </c>
      <c r="U62" s="8">
        <v>431</v>
      </c>
      <c r="V62" s="8">
        <v>20</v>
      </c>
      <c r="W62" s="8">
        <v>709</v>
      </c>
    </row>
    <row r="63" spans="1:23" ht="14.25">
      <c r="A63" s="14">
        <v>7.25</v>
      </c>
      <c r="B63" s="10">
        <v>440.4772033691406</v>
      </c>
      <c r="C63" s="10">
        <v>437.12811279296875</v>
      </c>
      <c r="D63" s="10">
        <v>425.1900329589844</v>
      </c>
      <c r="E63" s="10"/>
      <c r="F63" s="10"/>
      <c r="G63" s="10"/>
      <c r="H63" s="10"/>
      <c r="I63" s="10"/>
      <c r="J63" s="10"/>
      <c r="K63" s="10"/>
      <c r="L63" s="10"/>
      <c r="M63" s="10"/>
      <c r="N63" s="7"/>
      <c r="O63" s="8">
        <f t="shared" si="14"/>
        <v>12.875</v>
      </c>
      <c r="P63" s="10">
        <f t="shared" si="16"/>
        <v>440.4772033691406</v>
      </c>
      <c r="T63" s="8">
        <v>40</v>
      </c>
      <c r="U63" s="8">
        <v>260</v>
      </c>
      <c r="V63" s="8">
        <v>40</v>
      </c>
      <c r="W63" s="8">
        <v>495</v>
      </c>
    </row>
    <row r="64" spans="1:23" ht="14.25">
      <c r="A64" s="14">
        <v>7.25</v>
      </c>
      <c r="B64" s="10">
        <v>422.5898742675781</v>
      </c>
      <c r="C64" s="10">
        <v>413.21240234375</v>
      </c>
      <c r="D64" s="10"/>
      <c r="E64" s="10"/>
      <c r="F64" s="10"/>
      <c r="G64" s="10"/>
      <c r="H64" s="10"/>
      <c r="I64" s="10"/>
      <c r="J64" s="10"/>
      <c r="K64" s="10"/>
      <c r="L64" s="10"/>
      <c r="M64" s="10"/>
      <c r="N64" s="7"/>
      <c r="O64" s="8">
        <f>O65+A65/2+A64/2</f>
        <v>5.625</v>
      </c>
      <c r="P64" s="10">
        <f t="shared" si="16"/>
        <v>422.5898742675781</v>
      </c>
      <c r="T64" s="8">
        <v>60</v>
      </c>
      <c r="U64" s="8">
        <v>146</v>
      </c>
      <c r="V64" s="8">
        <v>60</v>
      </c>
      <c r="W64" s="8">
        <v>362</v>
      </c>
    </row>
    <row r="65" spans="1:23" ht="14.25">
      <c r="A65" s="14">
        <v>2</v>
      </c>
      <c r="B65" s="10">
        <v>400.99566650390625</v>
      </c>
      <c r="C65" s="10">
        <v>393.2823486328125</v>
      </c>
      <c r="D65" s="10"/>
      <c r="E65" s="10"/>
      <c r="F65" s="10"/>
      <c r="G65" s="10"/>
      <c r="H65" s="10"/>
      <c r="I65" s="10"/>
      <c r="J65" s="10"/>
      <c r="K65" s="10"/>
      <c r="L65" s="10"/>
      <c r="M65" s="10"/>
      <c r="N65" s="7"/>
      <c r="O65" s="8">
        <f>A66+A65/2</f>
        <v>1</v>
      </c>
      <c r="P65" s="10">
        <f t="shared" si="16"/>
        <v>400.99566650390625</v>
      </c>
      <c r="V65" s="8">
        <v>80</v>
      </c>
      <c r="W65" s="8">
        <v>257</v>
      </c>
    </row>
    <row r="66" spans="1:23" ht="14.25">
      <c r="A66" s="14"/>
      <c r="B66" s="7"/>
      <c r="C66" s="7"/>
      <c r="D66" s="7"/>
      <c r="E66" s="7"/>
      <c r="F66" s="7"/>
      <c r="G66" s="7"/>
      <c r="H66" s="7"/>
      <c r="I66" s="7"/>
      <c r="J66" s="7"/>
      <c r="K66" s="7"/>
      <c r="L66" s="7"/>
      <c r="M66" s="7"/>
      <c r="N66" s="7"/>
      <c r="V66" s="8">
        <v>100</v>
      </c>
      <c r="W66" s="8">
        <v>162</v>
      </c>
    </row>
    <row r="67" spans="1:14" ht="14.25">
      <c r="A67" s="14">
        <f>SUM(A51:A66)</f>
        <v>130</v>
      </c>
      <c r="B67" s="7"/>
      <c r="C67" s="7"/>
      <c r="D67" s="7"/>
      <c r="E67" s="7"/>
      <c r="F67" s="7"/>
      <c r="G67" s="7"/>
      <c r="H67" s="7"/>
      <c r="I67" s="7"/>
      <c r="J67" s="7"/>
      <c r="K67" s="7"/>
      <c r="L67" s="7"/>
      <c r="M67" s="7"/>
      <c r="N67" s="7"/>
    </row>
    <row r="68" spans="1:14" ht="14.25">
      <c r="A68" s="9"/>
      <c r="B68" s="7"/>
      <c r="C68" s="7"/>
      <c r="D68" s="7"/>
      <c r="E68" s="7"/>
      <c r="F68" s="7"/>
      <c r="G68" s="7"/>
      <c r="H68" s="7"/>
      <c r="I68" s="7"/>
      <c r="J68" s="7"/>
      <c r="K68" s="7"/>
      <c r="L68" s="7"/>
      <c r="M68" s="7"/>
      <c r="N68" s="7"/>
    </row>
    <row r="69" spans="1:14" ht="14.25">
      <c r="A69" s="7"/>
      <c r="B69" s="7"/>
      <c r="C69" s="7"/>
      <c r="D69" s="7"/>
      <c r="E69" s="7"/>
      <c r="F69" s="7"/>
      <c r="G69" s="7"/>
      <c r="H69" s="7"/>
      <c r="I69" s="7"/>
      <c r="J69" s="7"/>
      <c r="K69" s="7"/>
      <c r="L69" s="7"/>
      <c r="M69" s="7"/>
      <c r="N69" s="7"/>
    </row>
    <row r="70" spans="1:14" ht="14.25">
      <c r="A70" s="7"/>
      <c r="B70" s="7"/>
      <c r="C70" s="7"/>
      <c r="D70" s="7"/>
      <c r="E70" s="7"/>
      <c r="F70" s="7"/>
      <c r="G70" s="7"/>
      <c r="H70" s="7"/>
      <c r="I70" s="7"/>
      <c r="J70" s="7"/>
      <c r="K70" s="7"/>
      <c r="L70" s="7"/>
      <c r="M70" s="7"/>
      <c r="N70" s="7"/>
    </row>
    <row r="71" spans="1:14" ht="14.25">
      <c r="A71" s="7"/>
      <c r="B71" s="7"/>
      <c r="C71" s="7"/>
      <c r="D71" s="7"/>
      <c r="E71" s="7"/>
      <c r="F71" s="7"/>
      <c r="G71" s="7"/>
      <c r="H71" s="7"/>
      <c r="I71" s="7"/>
      <c r="J71" s="7"/>
      <c r="K71" s="7"/>
      <c r="L71" s="7"/>
      <c r="M71" s="7"/>
      <c r="N71" s="7"/>
    </row>
  </sheetData>
  <printOptions/>
  <pageMargins left="0.42" right="0.34" top="1" bottom="1" header="0.49"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codeName="Sheet4"/>
  <dimension ref="A1:N71"/>
  <sheetViews>
    <sheetView workbookViewId="0" topLeftCell="A1">
      <selection activeCell="H44" sqref="H44"/>
    </sheetView>
  </sheetViews>
  <sheetFormatPr defaultColWidth="9.00390625" defaultRowHeight="14.25"/>
  <cols>
    <col min="14" max="14" width="10.375" style="0" customWidth="1"/>
  </cols>
  <sheetData>
    <row r="1" spans="1:14" ht="15">
      <c r="A1" s="2" t="s">
        <v>96</v>
      </c>
      <c r="B1" s="2"/>
      <c r="C1" s="2"/>
      <c r="D1" s="2"/>
      <c r="E1" s="2"/>
      <c r="F1" s="2"/>
      <c r="G1" s="2"/>
      <c r="H1" s="2"/>
      <c r="I1" s="2"/>
      <c r="J1" s="2"/>
      <c r="K1" s="2"/>
      <c r="L1" s="2"/>
      <c r="M1" s="2"/>
      <c r="N1" s="2"/>
    </row>
    <row r="2" spans="1:14" ht="15">
      <c r="A2" s="2">
        <v>22</v>
      </c>
      <c r="B2" s="2">
        <v>22</v>
      </c>
      <c r="C2" s="2">
        <v>22</v>
      </c>
      <c r="D2" s="2">
        <v>22</v>
      </c>
      <c r="E2" s="2">
        <v>22</v>
      </c>
      <c r="F2" s="2">
        <v>22</v>
      </c>
      <c r="G2" s="2">
        <v>22</v>
      </c>
      <c r="H2" s="2">
        <v>22</v>
      </c>
      <c r="I2" s="2"/>
      <c r="J2" s="2"/>
      <c r="K2" s="2"/>
      <c r="L2" s="2"/>
      <c r="M2" s="2"/>
      <c r="N2" s="2"/>
    </row>
    <row r="3" spans="1:14" ht="15">
      <c r="A3" s="2">
        <v>22</v>
      </c>
      <c r="B3" s="2">
        <v>22</v>
      </c>
      <c r="C3" s="2">
        <v>22</v>
      </c>
      <c r="D3" s="2">
        <v>22</v>
      </c>
      <c r="E3" s="2">
        <v>22</v>
      </c>
      <c r="F3" s="2">
        <v>22</v>
      </c>
      <c r="G3" s="2">
        <v>22</v>
      </c>
      <c r="H3" s="2">
        <v>22</v>
      </c>
      <c r="I3" s="2"/>
      <c r="J3" s="2"/>
      <c r="K3" s="2"/>
      <c r="L3" s="2"/>
      <c r="M3" s="2"/>
      <c r="N3" s="2"/>
    </row>
    <row r="4" spans="1:14" ht="15">
      <c r="A4" s="2">
        <v>22</v>
      </c>
      <c r="B4" s="2">
        <v>22</v>
      </c>
      <c r="C4" s="2">
        <v>22</v>
      </c>
      <c r="D4" s="2">
        <v>22</v>
      </c>
      <c r="E4" s="2">
        <v>22</v>
      </c>
      <c r="F4" s="2">
        <v>22</v>
      </c>
      <c r="G4" s="2">
        <v>22</v>
      </c>
      <c r="H4" s="2">
        <v>22</v>
      </c>
      <c r="I4" s="2"/>
      <c r="J4" s="2"/>
      <c r="K4" s="2"/>
      <c r="L4" s="2"/>
      <c r="M4" s="2"/>
      <c r="N4" s="2"/>
    </row>
    <row r="5" spans="1:14" ht="15">
      <c r="A5" s="2">
        <v>22</v>
      </c>
      <c r="B5" s="2">
        <v>22</v>
      </c>
      <c r="C5" s="2">
        <v>22</v>
      </c>
      <c r="D5" s="2">
        <v>22</v>
      </c>
      <c r="E5" s="2">
        <v>22</v>
      </c>
      <c r="F5" s="2">
        <v>22</v>
      </c>
      <c r="G5" s="2">
        <v>22</v>
      </c>
      <c r="H5" s="2">
        <v>22</v>
      </c>
      <c r="I5" s="2"/>
      <c r="J5" s="2"/>
      <c r="K5" s="2"/>
      <c r="L5" s="2"/>
      <c r="M5" s="2"/>
      <c r="N5" s="2"/>
    </row>
    <row r="6" spans="1:14" ht="15">
      <c r="A6" s="2">
        <v>22</v>
      </c>
      <c r="B6" s="2">
        <v>22</v>
      </c>
      <c r="C6" s="2">
        <v>22</v>
      </c>
      <c r="D6" s="2">
        <v>22</v>
      </c>
      <c r="E6" s="2">
        <v>22</v>
      </c>
      <c r="F6" s="2">
        <v>22</v>
      </c>
      <c r="G6" s="2">
        <v>22</v>
      </c>
      <c r="H6" s="2">
        <v>22</v>
      </c>
      <c r="I6" s="2"/>
      <c r="J6" s="2"/>
      <c r="K6" s="2"/>
      <c r="L6" s="2"/>
      <c r="M6" s="2"/>
      <c r="N6" s="2"/>
    </row>
    <row r="7" spans="1:14" ht="15">
      <c r="A7" s="2">
        <v>22</v>
      </c>
      <c r="B7" s="2">
        <v>22</v>
      </c>
      <c r="C7" s="2">
        <v>22</v>
      </c>
      <c r="D7" s="2">
        <v>22</v>
      </c>
      <c r="E7" s="2">
        <v>22</v>
      </c>
      <c r="F7" s="2">
        <v>22</v>
      </c>
      <c r="G7" s="2">
        <v>22</v>
      </c>
      <c r="H7" s="2">
        <v>22</v>
      </c>
      <c r="I7" s="2"/>
      <c r="J7" s="2"/>
      <c r="K7" s="2"/>
      <c r="L7" s="2"/>
      <c r="M7" s="2"/>
      <c r="N7" s="2"/>
    </row>
    <row r="8" spans="1:14" ht="15">
      <c r="A8" s="2">
        <v>22</v>
      </c>
      <c r="B8" s="2">
        <v>22</v>
      </c>
      <c r="C8" s="2">
        <v>22</v>
      </c>
      <c r="D8" s="2">
        <v>22</v>
      </c>
      <c r="E8" s="2">
        <v>22</v>
      </c>
      <c r="F8" s="2">
        <v>22</v>
      </c>
      <c r="G8" s="2">
        <v>22</v>
      </c>
      <c r="H8" s="2">
        <v>22</v>
      </c>
      <c r="I8" s="2"/>
      <c r="J8" s="2"/>
      <c r="K8" s="2"/>
      <c r="L8" s="2"/>
      <c r="M8" s="2"/>
      <c r="N8" s="2"/>
    </row>
    <row r="9" spans="1:14" ht="15">
      <c r="A9" s="2">
        <v>22</v>
      </c>
      <c r="B9" s="2">
        <v>22</v>
      </c>
      <c r="C9" s="2">
        <v>22</v>
      </c>
      <c r="D9" s="2">
        <v>22</v>
      </c>
      <c r="E9" s="2">
        <v>22</v>
      </c>
      <c r="F9" s="2">
        <v>22</v>
      </c>
      <c r="G9" s="2">
        <v>22</v>
      </c>
      <c r="H9" s="2">
        <v>22</v>
      </c>
      <c r="I9" s="2"/>
      <c r="J9" s="2"/>
      <c r="K9" s="2"/>
      <c r="L9" s="2"/>
      <c r="M9" s="2"/>
      <c r="N9" s="2"/>
    </row>
    <row r="10" spans="1:14" ht="15">
      <c r="A10" s="2">
        <v>22</v>
      </c>
      <c r="B10" s="2">
        <v>22</v>
      </c>
      <c r="C10" s="2">
        <v>22</v>
      </c>
      <c r="D10" s="2">
        <v>22</v>
      </c>
      <c r="E10" s="2">
        <v>22</v>
      </c>
      <c r="F10" s="2">
        <v>22</v>
      </c>
      <c r="G10" s="2">
        <v>22</v>
      </c>
      <c r="H10" s="2">
        <v>22</v>
      </c>
      <c r="I10" s="2"/>
      <c r="J10" s="2"/>
      <c r="K10" s="2"/>
      <c r="L10" s="2"/>
      <c r="M10" s="2"/>
      <c r="N10" s="2"/>
    </row>
    <row r="11" spans="1:14" ht="15">
      <c r="A11" s="2">
        <v>22</v>
      </c>
      <c r="B11" s="2">
        <v>22</v>
      </c>
      <c r="C11" s="2">
        <v>77</v>
      </c>
      <c r="D11" s="2">
        <v>77</v>
      </c>
      <c r="E11" s="2">
        <v>77</v>
      </c>
      <c r="F11" s="2">
        <v>77</v>
      </c>
      <c r="G11" s="2">
        <v>77</v>
      </c>
      <c r="H11" s="2">
        <v>77</v>
      </c>
      <c r="I11" s="2"/>
      <c r="J11" s="2"/>
      <c r="K11" s="2"/>
      <c r="L11" s="2"/>
      <c r="M11" s="2"/>
      <c r="N11" s="2"/>
    </row>
    <row r="12" spans="1:14" ht="15">
      <c r="A12" s="2">
        <v>22</v>
      </c>
      <c r="B12" s="2">
        <v>22</v>
      </c>
      <c r="C12" s="2">
        <v>22</v>
      </c>
      <c r="D12" s="2">
        <v>77</v>
      </c>
      <c r="E12" s="2">
        <v>77</v>
      </c>
      <c r="F12" s="2">
        <v>77</v>
      </c>
      <c r="G12" s="2">
        <v>77</v>
      </c>
      <c r="H12" s="2">
        <v>77</v>
      </c>
      <c r="I12" s="2"/>
      <c r="J12" s="2"/>
      <c r="K12" s="2"/>
      <c r="L12" s="2"/>
      <c r="M12" s="2"/>
      <c r="N12" s="2"/>
    </row>
    <row r="13" spans="1:14" ht="15">
      <c r="A13" s="2">
        <v>22</v>
      </c>
      <c r="B13" s="2">
        <v>22</v>
      </c>
      <c r="C13" s="2">
        <v>22</v>
      </c>
      <c r="D13" s="2">
        <v>22</v>
      </c>
      <c r="E13" s="2">
        <v>77</v>
      </c>
      <c r="F13" s="2">
        <v>77</v>
      </c>
      <c r="G13" s="2">
        <v>77</v>
      </c>
      <c r="H13" s="2">
        <v>77</v>
      </c>
      <c r="I13" s="2"/>
      <c r="J13" s="2"/>
      <c r="K13" s="2"/>
      <c r="L13" s="2"/>
      <c r="M13" s="2"/>
      <c r="N13" s="2"/>
    </row>
    <row r="14" spans="1:14" ht="15">
      <c r="A14" s="2">
        <v>22</v>
      </c>
      <c r="B14" s="2">
        <v>22</v>
      </c>
      <c r="C14" s="2">
        <v>22</v>
      </c>
      <c r="D14" s="2">
        <v>22</v>
      </c>
      <c r="E14" s="2">
        <v>22</v>
      </c>
      <c r="F14" s="2">
        <v>77</v>
      </c>
      <c r="G14" s="2">
        <v>77</v>
      </c>
      <c r="H14" s="2">
        <v>77</v>
      </c>
      <c r="I14" s="2"/>
      <c r="J14" s="2"/>
      <c r="K14" s="2"/>
      <c r="L14" s="2"/>
      <c r="M14" s="2"/>
      <c r="N14" s="2"/>
    </row>
    <row r="15" spans="1:14" ht="15">
      <c r="A15" s="2">
        <v>22</v>
      </c>
      <c r="B15" s="2">
        <v>22</v>
      </c>
      <c r="C15" s="2">
        <v>22</v>
      </c>
      <c r="D15" s="2">
        <v>22</v>
      </c>
      <c r="E15" s="2">
        <v>22</v>
      </c>
      <c r="F15" s="2">
        <v>22</v>
      </c>
      <c r="G15" s="2">
        <v>77</v>
      </c>
      <c r="H15" s="2">
        <v>77</v>
      </c>
      <c r="I15" s="2"/>
      <c r="J15" s="2"/>
      <c r="K15" s="2"/>
      <c r="L15" s="2"/>
      <c r="M15" s="2"/>
      <c r="N15" s="2"/>
    </row>
    <row r="16" spans="1:14" ht="15">
      <c r="A16" s="2">
        <v>22</v>
      </c>
      <c r="B16" s="2">
        <v>22</v>
      </c>
      <c r="C16" s="2">
        <v>22</v>
      </c>
      <c r="D16" s="2">
        <v>22</v>
      </c>
      <c r="E16" s="2">
        <v>22</v>
      </c>
      <c r="F16" s="2">
        <v>22</v>
      </c>
      <c r="G16" s="2">
        <v>22</v>
      </c>
      <c r="H16" s="2">
        <v>77</v>
      </c>
      <c r="I16" s="2"/>
      <c r="J16" s="2"/>
      <c r="K16" s="2"/>
      <c r="L16" s="2"/>
      <c r="M16" s="2"/>
      <c r="N16" s="2"/>
    </row>
    <row r="17" spans="1:14" ht="15">
      <c r="A17" s="2"/>
      <c r="B17" s="2"/>
      <c r="C17" s="2"/>
      <c r="D17" s="2"/>
      <c r="E17" s="2"/>
      <c r="F17" s="2"/>
      <c r="G17" s="2"/>
      <c r="H17" s="2"/>
      <c r="I17" s="2"/>
      <c r="J17" s="2"/>
      <c r="K17" s="2"/>
      <c r="L17" s="2"/>
      <c r="M17" s="2"/>
      <c r="N17" s="2"/>
    </row>
    <row r="18" spans="1:14" ht="15">
      <c r="A18" s="2"/>
      <c r="B18" s="2"/>
      <c r="C18" s="2"/>
      <c r="D18" s="2"/>
      <c r="E18" s="2"/>
      <c r="F18" s="2"/>
      <c r="G18" s="2"/>
      <c r="H18" s="2"/>
      <c r="I18" s="2"/>
      <c r="J18" s="2"/>
      <c r="K18" s="2"/>
      <c r="L18" s="2"/>
      <c r="M18" s="2"/>
      <c r="N18" s="2"/>
    </row>
    <row r="19" spans="1:14" ht="15">
      <c r="A19" s="2">
        <v>113</v>
      </c>
      <c r="B19" s="2">
        <f aca="true" t="shared" si="0" ref="B19:H33">A19+1</f>
        <v>114</v>
      </c>
      <c r="C19" s="2">
        <f t="shared" si="0"/>
        <v>115</v>
      </c>
      <c r="D19" s="2">
        <f t="shared" si="0"/>
        <v>116</v>
      </c>
      <c r="E19" s="2">
        <f t="shared" si="0"/>
        <v>117</v>
      </c>
      <c r="F19" s="2">
        <f t="shared" si="0"/>
        <v>118</v>
      </c>
      <c r="G19" s="2">
        <f t="shared" si="0"/>
        <v>119</v>
      </c>
      <c r="H19" s="2">
        <f t="shared" si="0"/>
        <v>120</v>
      </c>
      <c r="I19" s="2"/>
      <c r="J19" s="2"/>
      <c r="K19" s="2"/>
      <c r="L19" s="2"/>
      <c r="M19" s="2"/>
      <c r="N19" s="2"/>
    </row>
    <row r="20" spans="1:13" ht="15">
      <c r="A20" s="2">
        <v>105</v>
      </c>
      <c r="B20" s="2">
        <f t="shared" si="0"/>
        <v>106</v>
      </c>
      <c r="C20" s="2">
        <f t="shared" si="0"/>
        <v>107</v>
      </c>
      <c r="D20" s="2">
        <f t="shared" si="0"/>
        <v>108</v>
      </c>
      <c r="E20" s="2">
        <f t="shared" si="0"/>
        <v>109</v>
      </c>
      <c r="F20" s="2">
        <f t="shared" si="0"/>
        <v>110</v>
      </c>
      <c r="G20" s="2">
        <f t="shared" si="0"/>
        <v>111</v>
      </c>
      <c r="H20" s="2">
        <f t="shared" si="0"/>
        <v>112</v>
      </c>
      <c r="I20" s="2"/>
      <c r="J20" s="2"/>
      <c r="K20" s="2"/>
      <c r="L20" s="2"/>
      <c r="M20" s="2"/>
    </row>
    <row r="21" spans="1:13" ht="15">
      <c r="A21" s="2">
        <v>97</v>
      </c>
      <c r="B21" s="2">
        <f t="shared" si="0"/>
        <v>98</v>
      </c>
      <c r="C21" s="2">
        <f t="shared" si="0"/>
        <v>99</v>
      </c>
      <c r="D21" s="2">
        <f t="shared" si="0"/>
        <v>100</v>
      </c>
      <c r="E21" s="2">
        <f t="shared" si="0"/>
        <v>101</v>
      </c>
      <c r="F21" s="2">
        <f t="shared" si="0"/>
        <v>102</v>
      </c>
      <c r="G21" s="2">
        <f t="shared" si="0"/>
        <v>103</v>
      </c>
      <c r="H21" s="2">
        <f t="shared" si="0"/>
        <v>104</v>
      </c>
      <c r="I21" s="2"/>
      <c r="J21" s="2"/>
      <c r="K21" s="2"/>
      <c r="L21" s="2"/>
      <c r="M21" s="2"/>
    </row>
    <row r="22" spans="1:13" ht="15">
      <c r="A22" s="2">
        <v>89</v>
      </c>
      <c r="B22" s="2">
        <f t="shared" si="0"/>
        <v>90</v>
      </c>
      <c r="C22" s="2">
        <f t="shared" si="0"/>
        <v>91</v>
      </c>
      <c r="D22" s="2">
        <f t="shared" si="0"/>
        <v>92</v>
      </c>
      <c r="E22" s="2">
        <f t="shared" si="0"/>
        <v>93</v>
      </c>
      <c r="F22" s="2">
        <f t="shared" si="0"/>
        <v>94</v>
      </c>
      <c r="G22" s="2">
        <f t="shared" si="0"/>
        <v>95</v>
      </c>
      <c r="H22" s="2">
        <f t="shared" si="0"/>
        <v>96</v>
      </c>
      <c r="I22" s="2"/>
      <c r="J22" s="2"/>
      <c r="K22" s="2"/>
      <c r="L22" s="2"/>
      <c r="M22" s="2"/>
    </row>
    <row r="23" spans="1:13" ht="15">
      <c r="A23" s="2">
        <v>81</v>
      </c>
      <c r="B23" s="2">
        <f t="shared" si="0"/>
        <v>82</v>
      </c>
      <c r="C23" s="2">
        <f t="shared" si="0"/>
        <v>83</v>
      </c>
      <c r="D23" s="2">
        <f t="shared" si="0"/>
        <v>84</v>
      </c>
      <c r="E23" s="2">
        <f t="shared" si="0"/>
        <v>85</v>
      </c>
      <c r="F23" s="2">
        <f t="shared" si="0"/>
        <v>86</v>
      </c>
      <c r="G23" s="2">
        <f t="shared" si="0"/>
        <v>87</v>
      </c>
      <c r="H23" s="2">
        <f t="shared" si="0"/>
        <v>88</v>
      </c>
      <c r="I23" s="2"/>
      <c r="J23" s="2"/>
      <c r="K23" s="2"/>
      <c r="L23" s="2"/>
      <c r="M23" s="2"/>
    </row>
    <row r="24" spans="1:13" ht="15">
      <c r="A24" s="2">
        <v>73</v>
      </c>
      <c r="B24" s="2">
        <f t="shared" si="0"/>
        <v>74</v>
      </c>
      <c r="C24" s="2">
        <f t="shared" si="0"/>
        <v>75</v>
      </c>
      <c r="D24" s="2">
        <f t="shared" si="0"/>
        <v>76</v>
      </c>
      <c r="E24" s="2">
        <f t="shared" si="0"/>
        <v>77</v>
      </c>
      <c r="F24" s="2">
        <f t="shared" si="0"/>
        <v>78</v>
      </c>
      <c r="G24" s="2">
        <f t="shared" si="0"/>
        <v>79</v>
      </c>
      <c r="H24" s="2">
        <f t="shared" si="0"/>
        <v>80</v>
      </c>
      <c r="I24" s="2"/>
      <c r="J24" s="2"/>
      <c r="K24" s="2"/>
      <c r="L24" s="2"/>
      <c r="M24" s="2"/>
    </row>
    <row r="25" spans="1:13" ht="15">
      <c r="A25" s="2">
        <v>65</v>
      </c>
      <c r="B25" s="2">
        <f t="shared" si="0"/>
        <v>66</v>
      </c>
      <c r="C25" s="2">
        <f t="shared" si="0"/>
        <v>67</v>
      </c>
      <c r="D25" s="2">
        <f t="shared" si="0"/>
        <v>68</v>
      </c>
      <c r="E25" s="2">
        <f t="shared" si="0"/>
        <v>69</v>
      </c>
      <c r="F25" s="2">
        <f t="shared" si="0"/>
        <v>70</v>
      </c>
      <c r="G25" s="2">
        <f t="shared" si="0"/>
        <v>71</v>
      </c>
      <c r="H25" s="2">
        <f t="shared" si="0"/>
        <v>72</v>
      </c>
      <c r="I25" s="2"/>
      <c r="J25" s="2"/>
      <c r="K25" s="2"/>
      <c r="L25" s="2"/>
      <c r="M25" s="2"/>
    </row>
    <row r="26" spans="1:13" ht="15">
      <c r="A26" s="2">
        <v>57</v>
      </c>
      <c r="B26" s="2">
        <f t="shared" si="0"/>
        <v>58</v>
      </c>
      <c r="C26" s="2">
        <f t="shared" si="0"/>
        <v>59</v>
      </c>
      <c r="D26" s="2">
        <f t="shared" si="0"/>
        <v>60</v>
      </c>
      <c r="E26" s="2">
        <f t="shared" si="0"/>
        <v>61</v>
      </c>
      <c r="F26" s="2">
        <f t="shared" si="0"/>
        <v>62</v>
      </c>
      <c r="G26" s="2">
        <f t="shared" si="0"/>
        <v>63</v>
      </c>
      <c r="H26" s="2">
        <f t="shared" si="0"/>
        <v>64</v>
      </c>
      <c r="I26" s="2"/>
      <c r="J26" s="2"/>
      <c r="K26" s="2"/>
      <c r="L26" s="2"/>
      <c r="M26" s="2"/>
    </row>
    <row r="27" spans="1:13" ht="15">
      <c r="A27" s="2">
        <v>49</v>
      </c>
      <c r="B27" s="2">
        <f t="shared" si="0"/>
        <v>50</v>
      </c>
      <c r="C27" s="2">
        <f t="shared" si="0"/>
        <v>51</v>
      </c>
      <c r="D27" s="2">
        <f t="shared" si="0"/>
        <v>52</v>
      </c>
      <c r="E27" s="2">
        <f t="shared" si="0"/>
        <v>53</v>
      </c>
      <c r="F27" s="2">
        <f t="shared" si="0"/>
        <v>54</v>
      </c>
      <c r="G27" s="2">
        <f t="shared" si="0"/>
        <v>55</v>
      </c>
      <c r="H27" s="2">
        <f t="shared" si="0"/>
        <v>56</v>
      </c>
      <c r="I27" s="2"/>
      <c r="J27" s="2"/>
      <c r="K27" s="2"/>
      <c r="L27" s="2"/>
      <c r="M27" s="2"/>
    </row>
    <row r="28" spans="1:13" ht="15">
      <c r="A28" s="2">
        <v>41</v>
      </c>
      <c r="B28" s="2">
        <f t="shared" si="0"/>
        <v>42</v>
      </c>
      <c r="C28" s="2">
        <f t="shared" si="0"/>
        <v>43</v>
      </c>
      <c r="D28" s="2">
        <f t="shared" si="0"/>
        <v>44</v>
      </c>
      <c r="E28" s="2">
        <f t="shared" si="0"/>
        <v>45</v>
      </c>
      <c r="F28" s="2">
        <f t="shared" si="0"/>
        <v>46</v>
      </c>
      <c r="G28" s="2">
        <f t="shared" si="0"/>
        <v>47</v>
      </c>
      <c r="H28" s="2">
        <f t="shared" si="0"/>
        <v>48</v>
      </c>
      <c r="I28" s="2"/>
      <c r="J28" s="2"/>
      <c r="K28" s="2"/>
      <c r="L28" s="2"/>
      <c r="M28" s="2"/>
    </row>
    <row r="29" spans="1:13" ht="15">
      <c r="A29" s="2">
        <v>33</v>
      </c>
      <c r="B29" s="2">
        <f t="shared" si="0"/>
        <v>34</v>
      </c>
      <c r="C29" s="2">
        <f t="shared" si="0"/>
        <v>35</v>
      </c>
      <c r="D29" s="2">
        <f t="shared" si="0"/>
        <v>36</v>
      </c>
      <c r="E29" s="2">
        <f t="shared" si="0"/>
        <v>37</v>
      </c>
      <c r="F29" s="2">
        <f t="shared" si="0"/>
        <v>38</v>
      </c>
      <c r="G29" s="2">
        <f t="shared" si="0"/>
        <v>39</v>
      </c>
      <c r="H29" s="2">
        <f t="shared" si="0"/>
        <v>40</v>
      </c>
      <c r="I29" s="2"/>
      <c r="J29" s="2"/>
      <c r="K29" s="2"/>
      <c r="L29" s="2"/>
      <c r="M29" s="2"/>
    </row>
    <row r="30" spans="1:13" ht="15">
      <c r="A30" s="2">
        <v>25</v>
      </c>
      <c r="B30" s="2">
        <f t="shared" si="0"/>
        <v>26</v>
      </c>
      <c r="C30" s="2">
        <f t="shared" si="0"/>
        <v>27</v>
      </c>
      <c r="D30" s="2">
        <f t="shared" si="0"/>
        <v>28</v>
      </c>
      <c r="E30" s="2">
        <f t="shared" si="0"/>
        <v>29</v>
      </c>
      <c r="F30" s="2">
        <f t="shared" si="0"/>
        <v>30</v>
      </c>
      <c r="G30" s="2">
        <f t="shared" si="0"/>
        <v>31</v>
      </c>
      <c r="H30" s="2">
        <f t="shared" si="0"/>
        <v>32</v>
      </c>
      <c r="I30" s="2"/>
      <c r="J30" s="2"/>
      <c r="K30" s="2"/>
      <c r="L30" s="2"/>
      <c r="M30" s="2"/>
    </row>
    <row r="31" spans="1:13" ht="15">
      <c r="A31" s="2">
        <v>17</v>
      </c>
      <c r="B31" s="2">
        <f>A31+1</f>
        <v>18</v>
      </c>
      <c r="C31" s="2">
        <f t="shared" si="0"/>
        <v>19</v>
      </c>
      <c r="D31" s="2">
        <f t="shared" si="0"/>
        <v>20</v>
      </c>
      <c r="E31" s="2">
        <f t="shared" si="0"/>
        <v>21</v>
      </c>
      <c r="F31" s="2">
        <f t="shared" si="0"/>
        <v>22</v>
      </c>
      <c r="G31" s="2">
        <f t="shared" si="0"/>
        <v>23</v>
      </c>
      <c r="H31" s="2">
        <f t="shared" si="0"/>
        <v>24</v>
      </c>
      <c r="I31" s="2"/>
      <c r="J31" s="2"/>
      <c r="K31" s="2"/>
      <c r="L31" s="2"/>
      <c r="M31" s="2"/>
    </row>
    <row r="32" spans="1:13" s="1" customFormat="1" ht="15">
      <c r="A32" s="2">
        <v>9</v>
      </c>
      <c r="B32" s="2">
        <f>A32+1</f>
        <v>10</v>
      </c>
      <c r="C32" s="2">
        <f t="shared" si="0"/>
        <v>11</v>
      </c>
      <c r="D32" s="2">
        <f t="shared" si="0"/>
        <v>12</v>
      </c>
      <c r="E32" s="2">
        <f t="shared" si="0"/>
        <v>13</v>
      </c>
      <c r="F32" s="2">
        <f t="shared" si="0"/>
        <v>14</v>
      </c>
      <c r="G32" s="2">
        <f t="shared" si="0"/>
        <v>15</v>
      </c>
      <c r="H32" s="2">
        <f t="shared" si="0"/>
        <v>16</v>
      </c>
      <c r="I32" s="2"/>
      <c r="J32" s="2"/>
      <c r="K32" s="2"/>
      <c r="L32" s="2"/>
      <c r="M32" s="2"/>
    </row>
    <row r="33" spans="1:13" s="1" customFormat="1" ht="15">
      <c r="A33" s="2">
        <v>1</v>
      </c>
      <c r="B33" s="2">
        <f>A33+1</f>
        <v>2</v>
      </c>
      <c r="C33" s="2">
        <f t="shared" si="0"/>
        <v>3</v>
      </c>
      <c r="D33" s="2">
        <f t="shared" si="0"/>
        <v>4</v>
      </c>
      <c r="E33" s="2">
        <f t="shared" si="0"/>
        <v>5</v>
      </c>
      <c r="F33" s="2">
        <f t="shared" si="0"/>
        <v>6</v>
      </c>
      <c r="G33" s="2">
        <f t="shared" si="0"/>
        <v>7</v>
      </c>
      <c r="H33" s="2">
        <f t="shared" si="0"/>
        <v>8</v>
      </c>
      <c r="I33" s="2"/>
      <c r="J33" s="2"/>
      <c r="K33" s="2"/>
      <c r="L33" s="2"/>
      <c r="M33" s="2"/>
    </row>
    <row r="35" spans="1:14" ht="15">
      <c r="A35" s="2"/>
      <c r="B35" s="2"/>
      <c r="C35" s="2"/>
      <c r="D35" s="2"/>
      <c r="E35" s="2"/>
      <c r="F35" s="2"/>
      <c r="G35" s="2"/>
      <c r="H35" s="2"/>
      <c r="I35" s="2"/>
      <c r="J35" s="2"/>
      <c r="K35" s="2"/>
      <c r="L35" s="2"/>
      <c r="M35" s="2"/>
      <c r="N35" s="2"/>
    </row>
    <row r="37" spans="1:14" ht="14.25">
      <c r="A37" s="1"/>
      <c r="B37" s="1"/>
      <c r="C37" s="1"/>
      <c r="D37" s="1"/>
      <c r="E37" s="1"/>
      <c r="F37" s="1"/>
      <c r="G37" s="1"/>
      <c r="H37" s="1"/>
      <c r="I37" s="1"/>
      <c r="J37" s="1"/>
      <c r="K37" s="1"/>
      <c r="L37" s="1"/>
      <c r="M37" s="1"/>
      <c r="N37" s="1"/>
    </row>
    <row r="38" spans="1:14" ht="15">
      <c r="A38" s="2"/>
      <c r="B38" s="2"/>
      <c r="C38" s="2"/>
      <c r="D38" s="2"/>
      <c r="E38" s="2"/>
      <c r="F38" s="2"/>
      <c r="G38" s="2"/>
      <c r="H38" s="2"/>
      <c r="I38" s="2"/>
      <c r="J38" s="2"/>
      <c r="K38" s="2"/>
      <c r="L38" s="2"/>
      <c r="M38" s="2"/>
      <c r="N38" s="1"/>
    </row>
    <row r="39" spans="1:14" ht="15">
      <c r="A39" s="2"/>
      <c r="B39" s="2"/>
      <c r="C39" s="2"/>
      <c r="D39" s="2"/>
      <c r="E39" s="2"/>
      <c r="F39" s="2"/>
      <c r="G39" s="2"/>
      <c r="H39" s="2"/>
      <c r="I39" s="2"/>
      <c r="J39" s="2"/>
      <c r="K39" s="2"/>
      <c r="L39" s="2"/>
      <c r="M39" s="2"/>
      <c r="N39" s="1"/>
    </row>
    <row r="40" spans="1:14" ht="15">
      <c r="A40" s="2"/>
      <c r="B40" s="2"/>
      <c r="C40" s="2"/>
      <c r="D40" s="2"/>
      <c r="E40" s="2"/>
      <c r="F40" s="2"/>
      <c r="G40" s="2"/>
      <c r="H40" s="2"/>
      <c r="I40" s="2"/>
      <c r="J40" s="2"/>
      <c r="K40" s="2"/>
      <c r="L40" s="2"/>
      <c r="M40" s="2"/>
      <c r="N40" s="1"/>
    </row>
    <row r="41" spans="1:14" ht="15">
      <c r="A41" s="2"/>
      <c r="B41" s="2"/>
      <c r="C41" s="2"/>
      <c r="D41" s="2"/>
      <c r="E41" s="2"/>
      <c r="F41" s="2"/>
      <c r="G41" s="2"/>
      <c r="H41" s="2"/>
      <c r="I41" s="2"/>
      <c r="J41" s="2"/>
      <c r="K41" s="2"/>
      <c r="L41" s="2"/>
      <c r="M41" s="2"/>
      <c r="N41" s="1"/>
    </row>
    <row r="42" spans="1:14" ht="15">
      <c r="A42" s="2"/>
      <c r="B42" s="2"/>
      <c r="C42" s="2"/>
      <c r="D42" s="2"/>
      <c r="E42" s="2"/>
      <c r="F42" s="2"/>
      <c r="G42" s="2"/>
      <c r="H42" s="2"/>
      <c r="I42" s="2"/>
      <c r="J42" s="2"/>
      <c r="K42" s="2"/>
      <c r="L42" s="2"/>
      <c r="M42" s="2"/>
      <c r="N42" s="1"/>
    </row>
    <row r="43" spans="1:14" ht="15">
      <c r="A43" s="2"/>
      <c r="B43" s="2"/>
      <c r="C43" s="2"/>
      <c r="D43" s="2"/>
      <c r="E43" s="2"/>
      <c r="F43" s="2"/>
      <c r="G43" s="2"/>
      <c r="H43" s="2"/>
      <c r="I43" s="2"/>
      <c r="J43" s="2"/>
      <c r="K43" s="2"/>
      <c r="L43" s="2"/>
      <c r="M43" s="2"/>
      <c r="N43" s="1"/>
    </row>
    <row r="44" spans="1:14" ht="15">
      <c r="A44" s="2"/>
      <c r="B44" s="2"/>
      <c r="C44" s="2"/>
      <c r="D44" s="2"/>
      <c r="E44" s="2"/>
      <c r="F44" s="2"/>
      <c r="G44" s="2"/>
      <c r="H44" s="2"/>
      <c r="I44" s="2"/>
      <c r="J44" s="2"/>
      <c r="K44" s="2"/>
      <c r="L44" s="2"/>
      <c r="M44" s="2"/>
      <c r="N44" s="1"/>
    </row>
    <row r="45" spans="1:14" ht="15">
      <c r="A45" s="2"/>
      <c r="B45" s="2"/>
      <c r="C45" s="2"/>
      <c r="D45" s="2"/>
      <c r="E45" s="2"/>
      <c r="F45" s="2"/>
      <c r="G45" s="2"/>
      <c r="H45" s="2"/>
      <c r="I45" s="2"/>
      <c r="J45" s="2"/>
      <c r="K45" s="2"/>
      <c r="L45" s="2"/>
      <c r="M45" s="2"/>
      <c r="N45" s="1"/>
    </row>
    <row r="46" spans="1:14" ht="15">
      <c r="A46" s="2"/>
      <c r="B46" s="2"/>
      <c r="C46" s="2"/>
      <c r="D46" s="2"/>
      <c r="E46" s="2"/>
      <c r="F46" s="2"/>
      <c r="G46" s="2"/>
      <c r="H46" s="2"/>
      <c r="I46" s="2"/>
      <c r="J46" s="2"/>
      <c r="K46" s="2"/>
      <c r="L46" s="2"/>
      <c r="M46" s="2"/>
      <c r="N46" s="1"/>
    </row>
    <row r="47" spans="1:14" ht="15">
      <c r="A47" s="2"/>
      <c r="B47" s="2"/>
      <c r="C47" s="2"/>
      <c r="D47" s="2"/>
      <c r="E47" s="2"/>
      <c r="F47" s="2"/>
      <c r="G47" s="2"/>
      <c r="H47" s="2"/>
      <c r="I47" s="2"/>
      <c r="J47" s="2"/>
      <c r="K47" s="2"/>
      <c r="L47" s="2"/>
      <c r="M47" s="2"/>
      <c r="N47" s="1"/>
    </row>
    <row r="48" spans="1:14" ht="15">
      <c r="A48" s="2"/>
      <c r="B48" s="2"/>
      <c r="C48" s="2"/>
      <c r="D48" s="2"/>
      <c r="E48" s="2"/>
      <c r="F48" s="2"/>
      <c r="G48" s="2"/>
      <c r="H48" s="2"/>
      <c r="I48" s="2"/>
      <c r="J48" s="2"/>
      <c r="K48" s="2"/>
      <c r="L48" s="2"/>
      <c r="M48" s="2"/>
      <c r="N48" s="1"/>
    </row>
    <row r="49" spans="1:14" ht="15">
      <c r="A49" s="2"/>
      <c r="B49" s="2"/>
      <c r="C49" s="2"/>
      <c r="D49" s="2"/>
      <c r="E49" s="2"/>
      <c r="F49" s="2"/>
      <c r="G49" s="2"/>
      <c r="H49" s="2"/>
      <c r="I49" s="2"/>
      <c r="J49" s="2"/>
      <c r="K49" s="2"/>
      <c r="L49" s="2"/>
      <c r="M49" s="2"/>
      <c r="N49" s="1"/>
    </row>
    <row r="50" spans="1:14" ht="15">
      <c r="A50" s="5"/>
      <c r="B50" s="2">
        <v>40</v>
      </c>
      <c r="C50" s="2">
        <v>16.25</v>
      </c>
      <c r="D50" s="2">
        <v>2.299999952316284</v>
      </c>
      <c r="E50" s="2">
        <v>2.299999952316284</v>
      </c>
      <c r="F50" s="2">
        <v>2.299999952316284</v>
      </c>
      <c r="G50" s="2">
        <v>2.299999952316284</v>
      </c>
      <c r="H50" s="2">
        <v>2.299999952316284</v>
      </c>
      <c r="I50" s="2">
        <v>8.5</v>
      </c>
      <c r="J50" s="2"/>
      <c r="K50" s="2"/>
      <c r="L50" s="2"/>
      <c r="M50" s="2"/>
      <c r="N50" s="1"/>
    </row>
    <row r="51" spans="1:14" ht="15">
      <c r="A51" s="5">
        <v>2</v>
      </c>
      <c r="B51" s="3">
        <v>153.0930938720703</v>
      </c>
      <c r="C51" s="3">
        <v>154.5546112060547</v>
      </c>
      <c r="D51" s="3">
        <v>154.8186798095703</v>
      </c>
      <c r="E51" s="3">
        <v>154.8750457763672</v>
      </c>
      <c r="F51" s="3">
        <v>154.92198181152344</v>
      </c>
      <c r="G51" s="3">
        <v>154.95936584472656</v>
      </c>
      <c r="H51" s="3">
        <v>154.98707580566406</v>
      </c>
      <c r="I51" s="3">
        <v>155.02932739257812</v>
      </c>
      <c r="J51" s="3"/>
      <c r="K51" s="4">
        <f aca="true" t="shared" si="1" ref="K51:K63">K52+A52/2+A51/2</f>
        <v>118.99999904632568</v>
      </c>
      <c r="L51" s="4">
        <f aca="true" t="shared" si="2" ref="L51:L64">B51</f>
        <v>153.0930938720703</v>
      </c>
      <c r="M51" s="3"/>
      <c r="N51" s="4"/>
    </row>
    <row r="52" spans="1:14" ht="14.25">
      <c r="A52" s="6">
        <v>10</v>
      </c>
      <c r="B52" s="4">
        <v>161.85324096679688</v>
      </c>
      <c r="C52" s="4">
        <v>163.3870391845703</v>
      </c>
      <c r="D52" s="4">
        <v>163.6544647216797</v>
      </c>
      <c r="E52" s="4">
        <v>163.71127319335938</v>
      </c>
      <c r="F52" s="4">
        <v>163.75840759277344</v>
      </c>
      <c r="G52" s="4">
        <v>163.79580688476562</v>
      </c>
      <c r="H52" s="4">
        <v>163.82342529296875</v>
      </c>
      <c r="I52" s="4">
        <v>163.86537170410156</v>
      </c>
      <c r="J52" s="4"/>
      <c r="K52" s="4">
        <f t="shared" si="1"/>
        <v>112.99999904632568</v>
      </c>
      <c r="L52" s="4">
        <f t="shared" si="2"/>
        <v>161.85324096679688</v>
      </c>
      <c r="M52" s="4"/>
      <c r="N52" s="4"/>
    </row>
    <row r="53" spans="1:14" ht="14.25">
      <c r="A53" s="6">
        <v>9.399999618530273</v>
      </c>
      <c r="B53" s="4">
        <v>181.85369873046875</v>
      </c>
      <c r="C53" s="4">
        <v>182.9654541015625</v>
      </c>
      <c r="D53" s="4">
        <v>183.04486083984375</v>
      </c>
      <c r="E53" s="4">
        <v>183.05874633789062</v>
      </c>
      <c r="F53" s="4">
        <v>183.06796264648438</v>
      </c>
      <c r="G53" s="4">
        <v>183.07354736328125</v>
      </c>
      <c r="H53" s="4">
        <v>183.07647705078125</v>
      </c>
      <c r="I53" s="4">
        <v>183.07896423339844</v>
      </c>
      <c r="J53" s="4"/>
      <c r="K53" s="4">
        <f t="shared" si="1"/>
        <v>103.29999923706055</v>
      </c>
      <c r="L53" s="4">
        <f t="shared" si="2"/>
        <v>181.85369873046875</v>
      </c>
      <c r="M53" s="4"/>
      <c r="N53" s="4"/>
    </row>
    <row r="54" spans="1:14" ht="14.25">
      <c r="A54" s="6">
        <v>9.399999618530273</v>
      </c>
      <c r="B54" s="4">
        <v>207.10018920898438</v>
      </c>
      <c r="C54" s="4">
        <v>207.12449645996094</v>
      </c>
      <c r="D54" s="4">
        <v>206.7147979736328</v>
      </c>
      <c r="E54" s="4">
        <v>206.6172332763672</v>
      </c>
      <c r="F54" s="4">
        <v>206.528076171875</v>
      </c>
      <c r="G54" s="4">
        <v>206.45135498046875</v>
      </c>
      <c r="H54" s="4">
        <v>206.3905029296875</v>
      </c>
      <c r="I54" s="4">
        <v>206.2911834716797</v>
      </c>
      <c r="J54" s="4"/>
      <c r="K54" s="4">
        <f t="shared" si="1"/>
        <v>93.89999961853027</v>
      </c>
      <c r="L54" s="4">
        <f t="shared" si="2"/>
        <v>207.10018920898438</v>
      </c>
      <c r="M54" s="4"/>
      <c r="N54" s="4"/>
    </row>
    <row r="55" spans="1:14" ht="14.25">
      <c r="A55" s="6">
        <v>9.399999618530273</v>
      </c>
      <c r="B55" s="4">
        <v>238.13717651367188</v>
      </c>
      <c r="C55" s="4">
        <v>236.1009063720703</v>
      </c>
      <c r="D55" s="4">
        <v>234.59669494628906</v>
      </c>
      <c r="E55" s="4">
        <v>234.2494659423828</v>
      </c>
      <c r="F55" s="4">
        <v>233.93991088867188</v>
      </c>
      <c r="G55" s="4">
        <v>233.67893981933594</v>
      </c>
      <c r="H55" s="4">
        <v>233.4755859375</v>
      </c>
      <c r="I55" s="4">
        <v>233.1495819091797</v>
      </c>
      <c r="J55" s="4"/>
      <c r="K55" s="4">
        <f t="shared" si="1"/>
        <v>84.5</v>
      </c>
      <c r="L55" s="4">
        <f t="shared" si="2"/>
        <v>238.13717651367188</v>
      </c>
      <c r="M55" s="4"/>
      <c r="N55" s="4"/>
    </row>
    <row r="56" spans="1:14" ht="14.25">
      <c r="A56" s="6">
        <v>9.399999618530273</v>
      </c>
      <c r="B56" s="4">
        <v>274.3774719238281</v>
      </c>
      <c r="C56" s="4">
        <v>268.9291076660156</v>
      </c>
      <c r="D56" s="4">
        <v>265.0287780761719</v>
      </c>
      <c r="E56" s="4">
        <v>264.1389465332031</v>
      </c>
      <c r="F56" s="4">
        <v>263.3536682128906</v>
      </c>
      <c r="G56" s="4">
        <v>262.6986389160156</v>
      </c>
      <c r="H56" s="4">
        <v>262.1937255859375</v>
      </c>
      <c r="I56" s="4">
        <v>261.3940734863281</v>
      </c>
      <c r="J56" s="4"/>
      <c r="K56" s="4">
        <f t="shared" si="1"/>
        <v>75.10000038146973</v>
      </c>
      <c r="L56" s="4">
        <f t="shared" si="2"/>
        <v>274.3774719238281</v>
      </c>
      <c r="M56" s="4"/>
      <c r="N56" s="4"/>
    </row>
    <row r="57" spans="1:14" ht="14.25">
      <c r="A57" s="6">
        <v>9.399999618530273</v>
      </c>
      <c r="B57" s="4">
        <v>314.724853515625</v>
      </c>
      <c r="C57" s="4">
        <v>304.2862854003906</v>
      </c>
      <c r="D57" s="4">
        <v>294.9933776855469</v>
      </c>
      <c r="E57" s="4">
        <v>292.9233703613281</v>
      </c>
      <c r="F57" s="4">
        <v>291.13714599609375</v>
      </c>
      <c r="G57" s="4">
        <v>289.68133544921875</v>
      </c>
      <c r="H57" s="4">
        <v>288.58428955078125</v>
      </c>
      <c r="I57" s="4">
        <v>286.8896179199219</v>
      </c>
      <c r="J57" s="4"/>
      <c r="K57" s="4">
        <f t="shared" si="1"/>
        <v>65.70000076293945</v>
      </c>
      <c r="L57" s="4">
        <f t="shared" si="2"/>
        <v>314.724853515625</v>
      </c>
      <c r="M57" s="4"/>
      <c r="N57" s="4"/>
    </row>
    <row r="58" spans="1:14" ht="14.25">
      <c r="A58" s="6">
        <v>8</v>
      </c>
      <c r="B58" s="4">
        <v>354.0496826171875</v>
      </c>
      <c r="C58" s="4">
        <v>338.4554748535156</v>
      </c>
      <c r="D58" s="4">
        <v>317.2048034667969</v>
      </c>
      <c r="E58" s="4">
        <v>312.8415222167969</v>
      </c>
      <c r="F58" s="4">
        <v>309.3268127441406</v>
      </c>
      <c r="G58" s="4">
        <v>306.6300048828125</v>
      </c>
      <c r="H58" s="4">
        <v>304.7008361816406</v>
      </c>
      <c r="I58" s="4">
        <v>301.8741149902344</v>
      </c>
      <c r="J58" s="4"/>
      <c r="K58" s="4">
        <f t="shared" si="1"/>
        <v>57.000000953674316</v>
      </c>
      <c r="L58" s="4">
        <f t="shared" si="2"/>
        <v>354.0496826171875</v>
      </c>
      <c r="M58" s="4"/>
      <c r="N58" s="4"/>
    </row>
    <row r="59" spans="1:14" ht="14.25">
      <c r="A59" s="6">
        <v>2</v>
      </c>
      <c r="B59" s="4">
        <v>376.1647033691406</v>
      </c>
      <c r="C59" s="4">
        <v>359.6392517089844</v>
      </c>
      <c r="D59" s="4">
        <v>321.52783203125</v>
      </c>
      <c r="E59" s="4">
        <v>315.41766357421875</v>
      </c>
      <c r="F59" s="4">
        <v>311.1245422363281</v>
      </c>
      <c r="G59" s="4">
        <v>308.08367919921875</v>
      </c>
      <c r="H59" s="4">
        <v>306.01007080078125</v>
      </c>
      <c r="I59" s="4">
        <v>303.07940673828125</v>
      </c>
      <c r="J59" s="4"/>
      <c r="K59" s="4">
        <f t="shared" si="1"/>
        <v>52.000000953674316</v>
      </c>
      <c r="L59" s="4">
        <f t="shared" si="2"/>
        <v>376.1647033691406</v>
      </c>
      <c r="M59" s="4"/>
      <c r="N59" s="4"/>
    </row>
    <row r="60" spans="1:14" ht="14.25">
      <c r="A60" s="6">
        <v>9.800000190734863</v>
      </c>
      <c r="B60" s="4">
        <v>402.9795837402344</v>
      </c>
      <c r="C60" s="4">
        <v>387.2454833984375</v>
      </c>
      <c r="D60" s="4"/>
      <c r="E60" s="4"/>
      <c r="F60" s="4"/>
      <c r="G60" s="4"/>
      <c r="H60" s="4"/>
      <c r="I60" s="4"/>
      <c r="J60" s="4"/>
      <c r="K60" s="4">
        <f t="shared" si="1"/>
        <v>46.100000858306885</v>
      </c>
      <c r="L60" s="4">
        <f t="shared" si="2"/>
        <v>402.9795837402344</v>
      </c>
      <c r="M60" s="4"/>
      <c r="N60" s="4"/>
    </row>
    <row r="61" spans="1:14" ht="14.25">
      <c r="A61" s="6">
        <v>9.800000190734863</v>
      </c>
      <c r="B61" s="4">
        <v>438.908935546875</v>
      </c>
      <c r="C61" s="4">
        <v>423.6199645996094</v>
      </c>
      <c r="D61" s="4">
        <v>410.23126220703125</v>
      </c>
      <c r="E61" s="4"/>
      <c r="F61" s="4"/>
      <c r="G61" s="4"/>
      <c r="H61" s="4"/>
      <c r="I61" s="4"/>
      <c r="J61" s="4"/>
      <c r="K61" s="4">
        <f t="shared" si="1"/>
        <v>36.30000066757202</v>
      </c>
      <c r="L61" s="4">
        <f t="shared" si="2"/>
        <v>438.908935546875</v>
      </c>
      <c r="M61" s="4"/>
      <c r="N61" s="4"/>
    </row>
    <row r="62" spans="1:14" ht="14.25">
      <c r="A62" s="6">
        <v>9.800000190734863</v>
      </c>
      <c r="B62" s="4">
        <v>458.8990173339844</v>
      </c>
      <c r="C62" s="4">
        <v>442.7838439941406</v>
      </c>
      <c r="D62" s="4">
        <v>425.5071716308594</v>
      </c>
      <c r="E62" s="4">
        <v>420.8099670410156</v>
      </c>
      <c r="F62" s="4"/>
      <c r="G62" s="4"/>
      <c r="H62" s="4"/>
      <c r="I62" s="4"/>
      <c r="J62" s="4"/>
      <c r="K62" s="4">
        <f t="shared" si="1"/>
        <v>26.500000476837158</v>
      </c>
      <c r="L62" s="4">
        <f t="shared" si="2"/>
        <v>458.8990173339844</v>
      </c>
      <c r="M62" s="4"/>
      <c r="N62" s="1"/>
    </row>
    <row r="63" spans="1:14" ht="14.25">
      <c r="A63" s="6">
        <v>9.800000190734863</v>
      </c>
      <c r="B63" s="4">
        <v>455.2123718261719</v>
      </c>
      <c r="C63" s="4">
        <v>439.6375732421875</v>
      </c>
      <c r="D63" s="4">
        <v>421.9781799316406</v>
      </c>
      <c r="E63" s="4">
        <v>417.2181701660156</v>
      </c>
      <c r="F63" s="4">
        <v>412.00445556640625</v>
      </c>
      <c r="G63" s="4"/>
      <c r="H63" s="4"/>
      <c r="I63" s="4"/>
      <c r="J63" s="4"/>
      <c r="K63" s="4">
        <f t="shared" si="1"/>
        <v>16.700000286102295</v>
      </c>
      <c r="L63" s="4">
        <f t="shared" si="2"/>
        <v>455.2123718261719</v>
      </c>
      <c r="M63" s="4"/>
      <c r="N63" s="1"/>
    </row>
    <row r="64" spans="1:14" ht="14.25">
      <c r="A64" s="6">
        <v>9.800000190734863</v>
      </c>
      <c r="B64" s="4">
        <v>424.27294921875</v>
      </c>
      <c r="C64" s="4">
        <v>411.9188232421875</v>
      </c>
      <c r="D64" s="4">
        <v>396.9124755859375</v>
      </c>
      <c r="E64" s="4">
        <v>392.7732849121094</v>
      </c>
      <c r="F64" s="4">
        <v>388.1746520996094</v>
      </c>
      <c r="G64" s="4">
        <v>383.19927978515625</v>
      </c>
      <c r="H64" s="4"/>
      <c r="I64" s="4"/>
      <c r="J64" s="4"/>
      <c r="K64" s="4">
        <f>K65+A65/2+A64/2</f>
        <v>6.900000095367432</v>
      </c>
      <c r="L64" s="4">
        <f t="shared" si="2"/>
        <v>424.27294921875</v>
      </c>
      <c r="M64" s="4"/>
      <c r="N64" s="1"/>
    </row>
    <row r="65" spans="1:14" ht="14.25">
      <c r="A65" s="6">
        <v>2</v>
      </c>
      <c r="B65" s="4">
        <v>390.34423828125</v>
      </c>
      <c r="C65" s="4">
        <v>381.70068359375</v>
      </c>
      <c r="D65" s="4">
        <v>370.4010314941406</v>
      </c>
      <c r="E65" s="4">
        <v>366.8528747558594</v>
      </c>
      <c r="F65" s="4">
        <v>362.16790771484375</v>
      </c>
      <c r="G65" s="4">
        <v>355.5339050292969</v>
      </c>
      <c r="H65" s="4">
        <v>345.2141418457031</v>
      </c>
      <c r="I65" s="4"/>
      <c r="J65" s="4"/>
      <c r="K65" s="4">
        <f>A65/2</f>
        <v>1</v>
      </c>
      <c r="L65" s="4">
        <f>B65</f>
        <v>390.34423828125</v>
      </c>
      <c r="M65" s="4"/>
      <c r="N65" s="1"/>
    </row>
    <row r="66" spans="1:14" ht="14.25">
      <c r="A66" s="6"/>
      <c r="B66" s="1"/>
      <c r="C66" s="1"/>
      <c r="D66" s="1"/>
      <c r="E66" s="1"/>
      <c r="F66" s="1"/>
      <c r="G66" s="1"/>
      <c r="H66" s="1"/>
      <c r="I66" s="1"/>
      <c r="J66" s="1"/>
      <c r="K66" s="1"/>
      <c r="L66" s="1"/>
      <c r="M66" s="1"/>
      <c r="N66" s="1"/>
    </row>
    <row r="67" spans="1:14" ht="14.25">
      <c r="A67" s="6">
        <f>SUM(A51:A66)</f>
        <v>119.99999904632568</v>
      </c>
      <c r="B67" s="1"/>
      <c r="C67" s="1"/>
      <c r="D67" s="1"/>
      <c r="E67" s="1"/>
      <c r="F67" s="1"/>
      <c r="G67" s="1"/>
      <c r="H67" s="1"/>
      <c r="I67" s="1"/>
      <c r="J67" s="1"/>
      <c r="K67" s="1"/>
      <c r="L67" s="1"/>
      <c r="M67" s="1"/>
      <c r="N67" s="1"/>
    </row>
    <row r="68" spans="1:14" ht="14.25">
      <c r="A68" s="6"/>
      <c r="B68" s="1"/>
      <c r="C68" s="1"/>
      <c r="D68" s="1"/>
      <c r="E68" s="1"/>
      <c r="F68" s="1"/>
      <c r="G68" s="1"/>
      <c r="H68" s="1"/>
      <c r="I68" s="1"/>
      <c r="J68" s="1"/>
      <c r="K68" s="1"/>
      <c r="L68" s="1"/>
      <c r="M68" s="1"/>
      <c r="N68" s="1"/>
    </row>
    <row r="69" spans="1:14" ht="14.25">
      <c r="A69" s="1"/>
      <c r="B69" s="1"/>
      <c r="C69" s="1"/>
      <c r="D69" s="1"/>
      <c r="E69" s="1"/>
      <c r="F69" s="1"/>
      <c r="G69" s="1"/>
      <c r="H69" s="1"/>
      <c r="I69" s="1"/>
      <c r="J69" s="1"/>
      <c r="K69" s="1"/>
      <c r="L69" s="1"/>
      <c r="M69" s="1"/>
      <c r="N69" s="1"/>
    </row>
    <row r="70" spans="1:14" ht="14.25">
      <c r="A70" s="1"/>
      <c r="B70" s="1"/>
      <c r="C70" s="1"/>
      <c r="D70" s="1"/>
      <c r="E70" s="1"/>
      <c r="F70" s="1"/>
      <c r="G70" s="1"/>
      <c r="H70" s="1"/>
      <c r="I70" s="1"/>
      <c r="J70" s="1"/>
      <c r="K70" s="1"/>
      <c r="L70" s="1"/>
      <c r="M70" s="1"/>
      <c r="N70" s="1"/>
    </row>
    <row r="71" spans="1:14" ht="14.25">
      <c r="A71" s="1"/>
      <c r="B71" s="1"/>
      <c r="C71" s="1"/>
      <c r="D71" s="1"/>
      <c r="E71" s="1"/>
      <c r="F71" s="1"/>
      <c r="G71" s="1"/>
      <c r="H71" s="1"/>
      <c r="I71" s="1"/>
      <c r="J71" s="1"/>
      <c r="K71" s="1"/>
      <c r="L71" s="1"/>
      <c r="M71" s="1"/>
      <c r="N71" s="1"/>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Steel Construction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analysis of composite slabs in fire using the Bailey method - Review Version</dc:title>
  <dc:subject/>
  <dc:creator>SCI</dc:creator>
  <cp:keywords/>
  <dc:description/>
  <cp:lastModifiedBy>VASSARTOL</cp:lastModifiedBy>
  <cp:lastPrinted>2011-01-07T15:29:06Z</cp:lastPrinted>
  <dcterms:created xsi:type="dcterms:W3CDTF">2000-02-15T15:46:25Z</dcterms:created>
  <dcterms:modified xsi:type="dcterms:W3CDTF">2011-04-26T13:50:30Z</dcterms:modified>
  <cp:category/>
  <cp:version/>
  <cp:contentType/>
  <cp:contentStatus/>
</cp:coreProperties>
</file>